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720" windowHeight="13560"/>
  </bookViews>
  <sheets>
    <sheet name="Новый_3" sheetId="2" r:id="rId1"/>
  </sheets>
  <definedNames>
    <definedName name="_xlnm.Print_Titles" localSheetId="0">Новый_3!$7:$9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F10" i="2"/>
  <c r="G10" i="2"/>
  <c r="D10" i="2"/>
  <c r="H18" i="2"/>
  <c r="E17" i="2"/>
  <c r="F17" i="2"/>
  <c r="G17" i="2"/>
  <c r="D17" i="2"/>
  <c r="H17" i="2" l="1"/>
  <c r="H11" i="2"/>
  <c r="E26" i="2" l="1"/>
  <c r="H19" i="2"/>
  <c r="H12" i="2"/>
  <c r="F15" i="2"/>
  <c r="G30" i="2" l="1"/>
  <c r="F30" i="2"/>
  <c r="E30" i="2"/>
  <c r="D30" i="2"/>
  <c r="I21" i="2" l="1"/>
  <c r="G20" i="2"/>
  <c r="D15" i="2" l="1"/>
  <c r="D20" i="2"/>
  <c r="D22" i="2"/>
  <c r="D24" i="2"/>
  <c r="D26" i="2"/>
  <c r="D28" i="2"/>
  <c r="D33" i="2" l="1"/>
  <c r="I23" i="2"/>
  <c r="F28" i="2" l="1"/>
  <c r="H29" i="2"/>
  <c r="F20" i="2"/>
  <c r="H21" i="2"/>
  <c r="E20" i="2"/>
  <c r="E22" i="2"/>
  <c r="I20" i="2" l="1"/>
  <c r="E33" i="2"/>
  <c r="H28" i="2"/>
  <c r="H20" i="2"/>
  <c r="H14" i="2" l="1"/>
  <c r="G26" i="2"/>
  <c r="G24" i="2"/>
  <c r="G22" i="2"/>
  <c r="I22" i="2" s="1"/>
  <c r="G15" i="2"/>
  <c r="G33" i="2" l="1"/>
  <c r="F26" i="2"/>
  <c r="H27" i="2"/>
  <c r="H26" i="2" l="1"/>
  <c r="F22" i="2"/>
  <c r="H31" i="2"/>
  <c r="H30" i="2"/>
  <c r="H25" i="2"/>
  <c r="F24" i="2"/>
  <c r="H24" i="2" s="1"/>
  <c r="H16" i="2"/>
  <c r="H32" i="2"/>
  <c r="H15" i="2" l="1"/>
  <c r="F33" i="2"/>
  <c r="H13" i="2"/>
  <c r="H10" i="2" l="1"/>
  <c r="H23" i="2"/>
  <c r="I12" i="2"/>
  <c r="I33" i="2" l="1"/>
  <c r="I10" i="2"/>
  <c r="H33" i="2"/>
  <c r="H22" i="2"/>
</calcChain>
</file>

<file path=xl/sharedStrings.xml><?xml version="1.0" encoding="utf-8"?>
<sst xmlns="http://schemas.openxmlformats.org/spreadsheetml/2006/main" count="48" uniqueCount="39">
  <si>
    <t>ИТОГО</t>
  </si>
  <si>
    <t/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</si>
  <si>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</si>
  <si>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</si>
  <si>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</si>
  <si>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</si>
  <si>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ОБРАЗОВАНИЕ</t>
  </si>
  <si>
    <t>Благоустройство</t>
  </si>
  <si>
    <t>ЖИЛИЩНО-КОММУНАЛЬНОЕ ХОЗЯЙСТВО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</si>
  <si>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</si>
  <si>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</si>
  <si>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</si>
  <si>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</si>
  <si>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</si>
  <si>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</si>
  <si>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 том числе средства вышестоящих бюджетов</t>
  </si>
  <si>
    <t>всего</t>
  </si>
  <si>
    <t>Наименование показателя</t>
  </si>
  <si>
    <t>Резервные фонды</t>
  </si>
  <si>
    <t>Процент исполнения</t>
  </si>
  <si>
    <t>Всего</t>
  </si>
  <si>
    <t>раздел</t>
  </si>
  <si>
    <t>подраздел</t>
  </si>
  <si>
    <t>Код  классификации расходов бюджета</t>
  </si>
  <si>
    <t>СОЦИАЛЬНАЯ ПОЛИТИКА</t>
  </si>
  <si>
    <t>НАЦИОНАЛЬНАЯ ЭКОНОМИКА</t>
  </si>
  <si>
    <t>Дорожное хозяйство (дорожные фонды)</t>
  </si>
  <si>
    <t xml:space="preserve">Молодежная политика </t>
  </si>
  <si>
    <t>Пенсионное обеспечение</t>
  </si>
  <si>
    <t>Массовый спорт</t>
  </si>
  <si>
    <t>Другие вопросы в области национальной безопасности и правоохранительной деятельности</t>
  </si>
  <si>
    <t>Приложение 4</t>
  </si>
  <si>
    <t>к Решению Совета депутатов Красноглинского внутригородского района городского округа Самара</t>
  </si>
  <si>
    <t>Функционирование высшего должностного лица субъекта Российской Федерации и муниципального образования</t>
  </si>
  <si>
    <t>от  "____"_____________2022г. №_______</t>
  </si>
  <si>
    <t xml:space="preserve">Расходы бюджета Красноглинского внутригородского района городского округа Самара Самарской области за 2021 год по разделам, подразделам классификации расходов бюджета Красноглинского внутригородского района городского округа Самара Самарской области 
</t>
  </si>
  <si>
    <t>Утверждено на 2021 год с учетом изменений           (тыс.руб.)</t>
  </si>
  <si>
    <t>Исполнено за 2021 год                            (тыс.руб.)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</si>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</sst>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;[Red]\-#,##0.0;0.0"/>
    <numFmt numFmtId="166" formatCode="000\.00\.00"/>
    <numFmt numFmtId="167" formatCode="00"/>
    <numFmt numFmtId="168" formatCode="#,##0.0"/>
    <numFmt numFmtId="169" formatCode="#,##0.0_ ;[Red]\-#,##0.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Fill="1"/>
    <xf numFmtId="169" fontId="1" fillId="0" borderId="0" xfId="1" applyNumberFormat="1"/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vertical="top"/>
      <protection hidden="1"/>
    </xf>
    <xf numFmtId="164" fontId="2" fillId="0" borderId="0" xfId="1" applyNumberFormat="1" applyFont="1" applyFill="1" applyBorder="1" applyAlignment="1" applyProtection="1">
      <protection hidden="1"/>
    </xf>
    <xf numFmtId="168" fontId="4" fillId="0" borderId="0" xfId="1" applyNumberFormat="1" applyFont="1" applyBorder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3" applyNumberFormat="1" applyFont="1" applyFill="1" applyAlignment="1" applyProtection="1">
      <alignment horizontal="center" vertical="center"/>
      <protection hidden="1"/>
    </xf>
    <xf numFmtId="0" fontId="12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12" fillId="2" borderId="0" xfId="3" applyNumberFormat="1" applyFont="1" applyFill="1" applyAlignment="1" applyProtection="1">
      <alignment horizontal="center" vertical="center"/>
      <protection hidden="1"/>
    </xf>
    <xf numFmtId="0" fontId="12" fillId="2" borderId="5" xfId="3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3" xfId="1" applyNumberFormat="1" applyFont="1" applyFill="1" applyBorder="1" applyAlignment="1" applyProtection="1">
      <alignment horizontal="left" vertical="top" wrapText="1"/>
      <protection hidden="1"/>
    </xf>
    <xf numFmtId="165" fontId="14" fillId="0" borderId="3" xfId="1" applyNumberFormat="1" applyFont="1" applyFill="1" applyBorder="1" applyAlignment="1" applyProtection="1">
      <alignment vertical="center" wrapText="1"/>
      <protection hidden="1"/>
    </xf>
    <xf numFmtId="165" fontId="14" fillId="0" borderId="1" xfId="1" applyNumberFormat="1" applyFont="1" applyFill="1" applyBorder="1" applyAlignment="1" applyProtection="1">
      <alignment vertical="center" wrapText="1"/>
      <protection hidden="1"/>
    </xf>
    <xf numFmtId="168" fontId="14" fillId="0" borderId="1" xfId="1" applyNumberFormat="1" applyFont="1" applyBorder="1" applyAlignment="1">
      <alignment vertical="center"/>
    </xf>
    <xf numFmtId="167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3" xfId="1" applyNumberFormat="1" applyFont="1" applyFill="1" applyBorder="1" applyAlignment="1" applyProtection="1">
      <alignment horizontal="left" vertical="top" wrapText="1"/>
      <protection hidden="1"/>
    </xf>
    <xf numFmtId="165" fontId="13" fillId="0" borderId="3" xfId="1" applyNumberFormat="1" applyFont="1" applyFill="1" applyBorder="1" applyAlignment="1" applyProtection="1">
      <alignment vertical="center" wrapText="1"/>
      <protection hidden="1"/>
    </xf>
    <xf numFmtId="165" fontId="13" fillId="0" borderId="1" xfId="1" applyNumberFormat="1" applyFont="1" applyFill="1" applyBorder="1" applyAlignment="1" applyProtection="1">
      <alignment vertical="center" wrapText="1"/>
      <protection hidden="1"/>
    </xf>
    <xf numFmtId="168" fontId="13" fillId="0" borderId="1" xfId="1" applyNumberFormat="1" applyFont="1" applyFill="1" applyBorder="1" applyAlignment="1" applyProtection="1">
      <alignment vertical="center" wrapText="1"/>
      <protection hidden="1"/>
    </xf>
    <xf numFmtId="168" fontId="13" fillId="0" borderId="1" xfId="1" applyNumberFormat="1" applyFont="1" applyBorder="1" applyAlignment="1">
      <alignment vertical="center"/>
    </xf>
    <xf numFmtId="0" fontId="12" fillId="0" borderId="3" xfId="1" applyNumberFormat="1" applyFont="1" applyFill="1" applyBorder="1" applyAlignment="1" applyProtection="1">
      <protection hidden="1"/>
    </xf>
    <xf numFmtId="0" fontId="12" fillId="0" borderId="2" xfId="1" applyNumberFormat="1" applyFont="1" applyFill="1" applyBorder="1" applyAlignment="1" applyProtection="1">
      <protection hidden="1"/>
    </xf>
    <xf numFmtId="0" fontId="15" fillId="0" borderId="1" xfId="1" applyNumberFormat="1" applyFont="1" applyFill="1" applyBorder="1" applyAlignment="1" applyProtection="1">
      <alignment vertical="top"/>
      <protection hidden="1"/>
    </xf>
    <xf numFmtId="164" fontId="15" fillId="0" borderId="1" xfId="1" applyNumberFormat="1" applyFont="1" applyFill="1" applyBorder="1" applyAlignment="1" applyProtection="1">
      <protection hidden="1"/>
    </xf>
    <xf numFmtId="0" fontId="12" fillId="0" borderId="0" xfId="1" applyFont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168" fontId="13" fillId="0" borderId="3" xfId="1" applyNumberFormat="1" applyFont="1" applyBorder="1" applyAlignment="1">
      <alignment vertical="center"/>
    </xf>
    <xf numFmtId="168" fontId="14" fillId="0" borderId="3" xfId="1" applyNumberFormat="1" applyFont="1" applyBorder="1" applyAlignment="1">
      <alignment vertical="center"/>
    </xf>
    <xf numFmtId="166" fontId="14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1" xfId="1" applyNumberFormat="1" applyFont="1" applyBorder="1" applyAlignment="1"/>
    <xf numFmtId="0" fontId="13" fillId="0" borderId="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1" applyFont="1" applyAlignment="1"/>
    <xf numFmtId="0" fontId="0" fillId="0" borderId="0" xfId="0" applyAlignment="1"/>
    <xf numFmtId="0" fontId="8" fillId="0" borderId="0" xfId="0" applyFont="1" applyAlignment="1">
      <alignment horizontal="center"/>
    </xf>
    <xf numFmtId="0" fontId="12" fillId="2" borderId="3" xfId="0" applyNumberFormat="1" applyFont="1" applyFill="1" applyBorder="1" applyAlignment="1" applyProtection="1">
      <alignment horizontal="center" vertical="top" wrapText="1"/>
      <protection locked="0"/>
    </xf>
    <xf numFmtId="0" fontId="12" fillId="2" borderId="6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top" wrapText="1"/>
      <protection locked="0"/>
    </xf>
    <xf numFmtId="0" fontId="12" fillId="0" borderId="6" xfId="0" applyNumberFormat="1" applyFont="1" applyFill="1" applyBorder="1" applyAlignment="1" applyProtection="1">
      <alignment horizontal="center" vertical="top" wrapText="1"/>
      <protection locked="0"/>
    </xf>
    <xf numFmtId="0" fontId="12" fillId="0" borderId="0" xfId="1" applyFont="1" applyAlignment="1">
      <alignment horizontal="right"/>
    </xf>
    <xf numFmtId="0" fontId="16" fillId="0" borderId="0" xfId="0" applyFont="1" applyAlignment="1">
      <alignment horizontal="right"/>
    </xf>
    <xf numFmtId="0" fontId="6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wrapText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wrapText="1"/>
      <protection hidden="1"/>
    </xf>
    <xf numFmtId="0" fontId="0" fillId="0" borderId="1" xfId="0" applyBorder="1" applyAlignment="1">
      <alignment horizontal="center" wrapText="1"/>
    </xf>
    <xf numFmtId="166" fontId="13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topLeftCell="A10" workbookViewId="0">
      <selection activeCell="G31" sqref="G31"/>
    </sheetView>
  </sheetViews>
  <sheetFormatPr defaultColWidth="9.140625" defaultRowHeight="12.75" x14ac:dyDescent="0.2"/>
  <cols>
    <col min="1" max="1" width="9.140625" style="2" customWidth="1"/>
    <col min="2" max="2" width="11.140625" style="2" customWidth="1"/>
    <col min="3" max="3" width="57.140625" style="2" customWidth="1"/>
    <col min="4" max="4" width="13.5703125" style="2" customWidth="1"/>
    <col min="5" max="5" width="14.85546875" style="2" customWidth="1"/>
    <col min="6" max="6" width="12.28515625" style="1" customWidth="1"/>
    <col min="7" max="7" width="15.85546875" style="1" customWidth="1"/>
    <col min="8" max="8" width="12.42578125" style="1" customWidth="1"/>
    <col min="9" max="9" width="16.28515625" style="1" customWidth="1"/>
    <col min="10" max="238" width="9.140625" style="1" customWidth="1"/>
    <col min="239" max="16384" width="9.140625" style="1"/>
  </cols>
  <sheetData>
    <row r="1" spans="1:10" ht="18.75" x14ac:dyDescent="0.2">
      <c r="H1" s="53" t="s">
        <v>31</v>
      </c>
      <c r="I1" s="54"/>
    </row>
    <row r="2" spans="1:10" ht="52.5" customHeight="1" x14ac:dyDescent="0.2">
      <c r="G2" s="55" t="s">
        <v>32</v>
      </c>
      <c r="H2" s="56"/>
      <c r="I2" s="56"/>
      <c r="J2" s="56"/>
    </row>
    <row r="3" spans="1:10" ht="25.5" customHeight="1" x14ac:dyDescent="0.3">
      <c r="G3" s="57" t="s">
        <v>34</v>
      </c>
      <c r="H3" s="58"/>
      <c r="I3" s="58"/>
      <c r="J3" s="59"/>
    </row>
    <row r="4" spans="1:10" ht="17.25" customHeight="1" x14ac:dyDescent="0.25">
      <c r="G4" s="60"/>
      <c r="H4" s="45"/>
      <c r="I4" s="45"/>
      <c r="J4" s="45"/>
    </row>
    <row r="6" spans="1:10" ht="66.75" customHeight="1" x14ac:dyDescent="0.2">
      <c r="A6" s="61" t="s">
        <v>35</v>
      </c>
      <c r="B6" s="61"/>
      <c r="C6" s="61"/>
      <c r="D6" s="61"/>
      <c r="E6" s="61"/>
      <c r="F6" s="62"/>
      <c r="G6" s="62"/>
      <c r="H6" s="62"/>
      <c r="I6" s="62"/>
    </row>
    <row r="7" spans="1:10" ht="46.5" customHeight="1" x14ac:dyDescent="0.25">
      <c r="A7" s="65" t="s">
        <v>23</v>
      </c>
      <c r="B7" s="66"/>
      <c r="C7" s="63" t="s">
        <v>17</v>
      </c>
      <c r="D7" s="49" t="s">
        <v>36</v>
      </c>
      <c r="E7" s="50"/>
      <c r="F7" s="47" t="s">
        <v>37</v>
      </c>
      <c r="G7" s="48"/>
      <c r="H7" s="49" t="s">
        <v>19</v>
      </c>
      <c r="I7" s="50"/>
    </row>
    <row r="8" spans="1:10" ht="63" customHeight="1" x14ac:dyDescent="0.2">
      <c r="A8" s="36" t="s">
        <v>21</v>
      </c>
      <c r="B8" s="36" t="s">
        <v>22</v>
      </c>
      <c r="C8" s="64"/>
      <c r="D8" s="12" t="s">
        <v>16</v>
      </c>
      <c r="E8" s="13" t="s">
        <v>15</v>
      </c>
      <c r="F8" s="14" t="s">
        <v>20</v>
      </c>
      <c r="G8" s="15" t="s">
        <v>15</v>
      </c>
      <c r="H8" s="16" t="s">
        <v>20</v>
      </c>
      <c r="I8" s="17" t="s">
        <v>15</v>
      </c>
    </row>
    <row r="9" spans="1:10" ht="15.75" customHeight="1" x14ac:dyDescent="0.25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41">
        <v>6</v>
      </c>
      <c r="G9" s="41">
        <v>7</v>
      </c>
      <c r="H9" s="41">
        <v>8</v>
      </c>
      <c r="I9" s="41">
        <v>9</v>
      </c>
    </row>
    <row r="10" spans="1:10" ht="16.5" customHeight="1" x14ac:dyDescent="0.2">
      <c r="A10" s="20">
        <v>1</v>
      </c>
      <c r="B10" s="20" t="s">
        <v>1</v>
      </c>
      <c r="C10" s="21" t="s">
        <v>14</v>
      </c>
      <c r="D10" s="22">
        <f>D12+D14+D13+D11</f>
        <v>107722</v>
      </c>
      <c r="E10" s="22">
        <f t="shared" ref="E10:G10" si="0">E12+E14+E13+E11</f>
        <v>2432</v>
      </c>
      <c r="F10" s="22">
        <f t="shared" si="0"/>
        <v>103334.7</v>
      </c>
      <c r="G10" s="22">
        <f t="shared" si="0"/>
        <v>2432</v>
      </c>
      <c r="H10" s="24">
        <f>F10/D10*100</f>
        <v>95.927201500157807</v>
      </c>
      <c r="I10" s="24">
        <f>G10/E10*100</f>
        <v>100</v>
      </c>
    </row>
    <row r="11" spans="1:10" ht="33.75" customHeight="1" x14ac:dyDescent="0.2">
      <c r="A11" s="25">
        <v>1</v>
      </c>
      <c r="B11" s="25">
        <v>2</v>
      </c>
      <c r="C11" s="26" t="s">
        <v>33</v>
      </c>
      <c r="D11" s="27">
        <v>2787.9</v>
      </c>
      <c r="E11" s="28">
        <v>0</v>
      </c>
      <c r="F11" s="29">
        <v>2749.3</v>
      </c>
      <c r="G11" s="29">
        <v>0</v>
      </c>
      <c r="H11" s="30">
        <f>F11/D11*100</f>
        <v>98.615445317263891</v>
      </c>
      <c r="I11" s="30">
        <v>0</v>
      </c>
    </row>
    <row r="12" spans="1:10" ht="47.25" customHeight="1" x14ac:dyDescent="0.2">
      <c r="A12" s="25">
        <v>1</v>
      </c>
      <c r="B12" s="25">
        <v>4</v>
      </c>
      <c r="C12" s="26" t="s">
        <v>13</v>
      </c>
      <c r="D12" s="27">
        <v>70501.5</v>
      </c>
      <c r="E12" s="28">
        <v>2432</v>
      </c>
      <c r="F12" s="29">
        <v>70456.5</v>
      </c>
      <c r="G12" s="29">
        <v>2432</v>
      </c>
      <c r="H12" s="30">
        <f>F12/D12*100</f>
        <v>99.936171570817649</v>
      </c>
      <c r="I12" s="30">
        <f>G12/E12*100</f>
        <v>100</v>
      </c>
    </row>
    <row r="13" spans="1:10" ht="15" x14ac:dyDescent="0.2">
      <c r="A13" s="25">
        <v>1</v>
      </c>
      <c r="B13" s="25">
        <v>11</v>
      </c>
      <c r="C13" s="26" t="s">
        <v>18</v>
      </c>
      <c r="D13" s="27">
        <v>100</v>
      </c>
      <c r="E13" s="28">
        <v>0</v>
      </c>
      <c r="F13" s="29">
        <v>0</v>
      </c>
      <c r="G13" s="29">
        <v>0</v>
      </c>
      <c r="H13" s="30">
        <f t="shared" ref="H13:H33" si="1">F13/D13*100</f>
        <v>0</v>
      </c>
      <c r="I13" s="30">
        <v>0</v>
      </c>
    </row>
    <row r="14" spans="1:10" ht="15" x14ac:dyDescent="0.2">
      <c r="A14" s="25">
        <v>1</v>
      </c>
      <c r="B14" s="25">
        <v>13</v>
      </c>
      <c r="C14" s="26" t="s">
        <v>12</v>
      </c>
      <c r="D14" s="27">
        <v>34332.6</v>
      </c>
      <c r="E14" s="28">
        <v>0</v>
      </c>
      <c r="F14" s="29">
        <v>30128.9</v>
      </c>
      <c r="G14" s="29">
        <v>0</v>
      </c>
      <c r="H14" s="30">
        <f t="shared" si="1"/>
        <v>87.755952068879154</v>
      </c>
      <c r="I14" s="30">
        <v>0</v>
      </c>
    </row>
    <row r="15" spans="1:10" ht="15.75" customHeight="1" x14ac:dyDescent="0.2">
      <c r="A15" s="20">
        <v>2</v>
      </c>
      <c r="B15" s="20" t="s">
        <v>1</v>
      </c>
      <c r="C15" s="21" t="s">
        <v>11</v>
      </c>
      <c r="D15" s="22">
        <f>D16</f>
        <v>175</v>
      </c>
      <c r="E15" s="23">
        <v>0</v>
      </c>
      <c r="F15" s="24">
        <f>F16</f>
        <v>140.19999999999999</v>
      </c>
      <c r="G15" s="24">
        <f t="shared" ref="G15" si="2">G16</f>
        <v>0</v>
      </c>
      <c r="H15" s="24">
        <f t="shared" si="1"/>
        <v>80.1142857142857</v>
      </c>
      <c r="I15" s="24">
        <v>0</v>
      </c>
    </row>
    <row r="16" spans="1:10" ht="15" x14ac:dyDescent="0.2">
      <c r="A16" s="25">
        <v>2</v>
      </c>
      <c r="B16" s="25">
        <v>4</v>
      </c>
      <c r="C16" s="26" t="s">
        <v>10</v>
      </c>
      <c r="D16" s="27">
        <v>175</v>
      </c>
      <c r="E16" s="28">
        <v>0</v>
      </c>
      <c r="F16" s="30">
        <v>140.19999999999999</v>
      </c>
      <c r="G16" s="30">
        <v>0</v>
      </c>
      <c r="H16" s="30">
        <f t="shared" si="1"/>
        <v>80.1142857142857</v>
      </c>
      <c r="I16" s="30">
        <v>0</v>
      </c>
    </row>
    <row r="17" spans="1:9" ht="28.5" customHeight="1" x14ac:dyDescent="0.2">
      <c r="A17" s="20">
        <v>3</v>
      </c>
      <c r="B17" s="20" t="s">
        <v>1</v>
      </c>
      <c r="C17" s="21" t="s">
        <v>9</v>
      </c>
      <c r="D17" s="22">
        <f>SUM(D18:D19)</f>
        <v>176.9</v>
      </c>
      <c r="E17" s="22">
        <f t="shared" ref="E17:G17" si="3">SUM(E18:E19)</f>
        <v>0</v>
      </c>
      <c r="F17" s="22">
        <f t="shared" si="3"/>
        <v>161.19999999999999</v>
      </c>
      <c r="G17" s="22">
        <f t="shared" si="3"/>
        <v>0</v>
      </c>
      <c r="H17" s="30">
        <f t="shared" si="1"/>
        <v>91.124929338609377</v>
      </c>
      <c r="I17" s="30">
        <v>0</v>
      </c>
    </row>
    <row r="18" spans="1:9" ht="21.75" customHeight="1" x14ac:dyDescent="0.2">
      <c r="A18" s="25">
        <v>3</v>
      </c>
      <c r="B18" s="25">
        <v>9</v>
      </c>
      <c r="C18" s="67" t="s">
        <v>38</v>
      </c>
      <c r="D18" s="27">
        <v>146.9</v>
      </c>
      <c r="E18" s="27">
        <v>0</v>
      </c>
      <c r="F18" s="27">
        <v>136.19999999999999</v>
      </c>
      <c r="G18" s="27">
        <v>0</v>
      </c>
      <c r="H18" s="30">
        <f t="shared" si="1"/>
        <v>92.716133424098018</v>
      </c>
      <c r="I18" s="30">
        <v>0</v>
      </c>
    </row>
    <row r="19" spans="1:9" ht="30" x14ac:dyDescent="0.2">
      <c r="A19" s="25">
        <v>3</v>
      </c>
      <c r="B19" s="25">
        <v>14</v>
      </c>
      <c r="C19" s="26" t="s">
        <v>30</v>
      </c>
      <c r="D19" s="27">
        <v>30</v>
      </c>
      <c r="E19" s="37">
        <v>0</v>
      </c>
      <c r="F19" s="30">
        <v>25</v>
      </c>
      <c r="G19" s="30">
        <v>0</v>
      </c>
      <c r="H19" s="30">
        <f t="shared" si="1"/>
        <v>83.333333333333343</v>
      </c>
      <c r="I19" s="30">
        <v>0</v>
      </c>
    </row>
    <row r="20" spans="1:9" ht="19.5" customHeight="1" x14ac:dyDescent="0.2">
      <c r="A20" s="20">
        <v>4</v>
      </c>
      <c r="B20" s="20"/>
      <c r="C20" s="39" t="s">
        <v>25</v>
      </c>
      <c r="D20" s="38">
        <f>SUM(D21:D21)</f>
        <v>49336.800000000003</v>
      </c>
      <c r="E20" s="38">
        <f>SUM(E21:E21)</f>
        <v>32072.5</v>
      </c>
      <c r="F20" s="24">
        <f>SUM(F21:F21)</f>
        <v>38808</v>
      </c>
      <c r="G20" s="24">
        <f>G21</f>
        <v>24194.6</v>
      </c>
      <c r="H20" s="30">
        <f t="shared" si="1"/>
        <v>78.659337451962827</v>
      </c>
      <c r="I20" s="30">
        <f t="shared" ref="I20:I21" si="4">G20/E20*100</f>
        <v>75.437212565281769</v>
      </c>
    </row>
    <row r="21" spans="1:9" ht="16.5" customHeight="1" x14ac:dyDescent="0.2">
      <c r="A21" s="25">
        <v>4</v>
      </c>
      <c r="B21" s="25">
        <v>9</v>
      </c>
      <c r="C21" s="26" t="s">
        <v>26</v>
      </c>
      <c r="D21" s="37">
        <v>49336.800000000003</v>
      </c>
      <c r="E21" s="30">
        <v>32072.5</v>
      </c>
      <c r="F21" s="30">
        <v>38808</v>
      </c>
      <c r="G21" s="30">
        <v>24194.6</v>
      </c>
      <c r="H21" s="30">
        <f t="shared" si="1"/>
        <v>78.659337451962827</v>
      </c>
      <c r="I21" s="30">
        <f t="shared" si="4"/>
        <v>75.437212565281769</v>
      </c>
    </row>
    <row r="22" spans="1:9" ht="15.75" customHeight="1" x14ac:dyDescent="0.2">
      <c r="A22" s="20">
        <v>5</v>
      </c>
      <c r="B22" s="20" t="s">
        <v>1</v>
      </c>
      <c r="C22" s="21" t="s">
        <v>8</v>
      </c>
      <c r="D22" s="22">
        <f>D23</f>
        <v>85551.7</v>
      </c>
      <c r="E22" s="23">
        <f>E23</f>
        <v>11319.1</v>
      </c>
      <c r="F22" s="24">
        <f t="shared" ref="F22:G22" si="5">F23</f>
        <v>72106</v>
      </c>
      <c r="G22" s="24">
        <f t="shared" si="5"/>
        <v>11165.7</v>
      </c>
      <c r="H22" s="24">
        <f t="shared" si="1"/>
        <v>84.283538491929448</v>
      </c>
      <c r="I22" s="30">
        <f>G22/E22*100</f>
        <v>98.644768577007014</v>
      </c>
    </row>
    <row r="23" spans="1:9" ht="15" x14ac:dyDescent="0.2">
      <c r="A23" s="25">
        <v>5</v>
      </c>
      <c r="B23" s="25">
        <v>3</v>
      </c>
      <c r="C23" s="26" t="s">
        <v>7</v>
      </c>
      <c r="D23" s="27">
        <v>85551.7</v>
      </c>
      <c r="E23" s="28">
        <v>11319.1</v>
      </c>
      <c r="F23" s="30">
        <v>72106</v>
      </c>
      <c r="G23" s="30">
        <v>11165.7</v>
      </c>
      <c r="H23" s="30">
        <f t="shared" si="1"/>
        <v>84.283538491929448</v>
      </c>
      <c r="I23" s="30">
        <f>G23/E23*100</f>
        <v>98.644768577007014</v>
      </c>
    </row>
    <row r="24" spans="1:9" ht="18" customHeight="1" x14ac:dyDescent="0.2">
      <c r="A24" s="20">
        <v>7</v>
      </c>
      <c r="B24" s="20" t="s">
        <v>1</v>
      </c>
      <c r="C24" s="21" t="s">
        <v>6</v>
      </c>
      <c r="D24" s="22">
        <f>D25</f>
        <v>553.9</v>
      </c>
      <c r="E24" s="23">
        <v>0</v>
      </c>
      <c r="F24" s="24">
        <f t="shared" ref="F24:G24" si="6">F25</f>
        <v>460.6</v>
      </c>
      <c r="G24" s="24">
        <f t="shared" si="6"/>
        <v>0</v>
      </c>
      <c r="H24" s="24">
        <f t="shared" si="1"/>
        <v>83.155804296804476</v>
      </c>
      <c r="I24" s="24">
        <v>0</v>
      </c>
    </row>
    <row r="25" spans="1:9" ht="15" x14ac:dyDescent="0.2">
      <c r="A25" s="25">
        <v>7</v>
      </c>
      <c r="B25" s="25">
        <v>7</v>
      </c>
      <c r="C25" s="26" t="s">
        <v>27</v>
      </c>
      <c r="D25" s="27">
        <v>553.9</v>
      </c>
      <c r="E25" s="28">
        <v>0</v>
      </c>
      <c r="F25" s="30">
        <v>460.6</v>
      </c>
      <c r="G25" s="30">
        <v>0</v>
      </c>
      <c r="H25" s="30">
        <f t="shared" si="1"/>
        <v>83.155804296804476</v>
      </c>
      <c r="I25" s="30">
        <v>0</v>
      </c>
    </row>
    <row r="26" spans="1:9" ht="18" customHeight="1" x14ac:dyDescent="0.2">
      <c r="A26" s="20">
        <v>8</v>
      </c>
      <c r="B26" s="20" t="s">
        <v>1</v>
      </c>
      <c r="C26" s="21" t="s">
        <v>5</v>
      </c>
      <c r="D26" s="22">
        <f>D27</f>
        <v>2632</v>
      </c>
      <c r="E26" s="23">
        <f>E27</f>
        <v>0</v>
      </c>
      <c r="F26" s="24">
        <f t="shared" ref="F26:G26" si="7">F27</f>
        <v>2631.9</v>
      </c>
      <c r="G26" s="24">
        <f t="shared" si="7"/>
        <v>0</v>
      </c>
      <c r="H26" s="24">
        <f t="shared" si="1"/>
        <v>99.996200607902736</v>
      </c>
      <c r="I26" s="30">
        <v>0</v>
      </c>
    </row>
    <row r="27" spans="1:9" ht="15" x14ac:dyDescent="0.2">
      <c r="A27" s="25">
        <v>8</v>
      </c>
      <c r="B27" s="25">
        <v>4</v>
      </c>
      <c r="C27" s="26" t="s">
        <v>4</v>
      </c>
      <c r="D27" s="27">
        <v>2632</v>
      </c>
      <c r="E27" s="28">
        <v>0</v>
      </c>
      <c r="F27" s="30">
        <v>2631.9</v>
      </c>
      <c r="G27" s="30">
        <v>0</v>
      </c>
      <c r="H27" s="30">
        <f t="shared" si="1"/>
        <v>99.996200607902736</v>
      </c>
      <c r="I27" s="30">
        <v>0</v>
      </c>
    </row>
    <row r="28" spans="1:9" ht="17.25" customHeight="1" x14ac:dyDescent="0.2">
      <c r="A28" s="20">
        <v>10</v>
      </c>
      <c r="B28" s="25"/>
      <c r="C28" s="21" t="s">
        <v>24</v>
      </c>
      <c r="D28" s="22">
        <f>D29</f>
        <v>1000</v>
      </c>
      <c r="E28" s="23">
        <v>0</v>
      </c>
      <c r="F28" s="24">
        <f>F29</f>
        <v>920.3</v>
      </c>
      <c r="G28" s="24">
        <v>0</v>
      </c>
      <c r="H28" s="24">
        <f t="shared" si="1"/>
        <v>92.03</v>
      </c>
      <c r="I28" s="24">
        <v>0</v>
      </c>
    </row>
    <row r="29" spans="1:9" ht="15" x14ac:dyDescent="0.2">
      <c r="A29" s="25">
        <v>10</v>
      </c>
      <c r="B29" s="25">
        <v>1</v>
      </c>
      <c r="C29" s="26" t="s">
        <v>28</v>
      </c>
      <c r="D29" s="27">
        <v>1000</v>
      </c>
      <c r="E29" s="28">
        <v>0</v>
      </c>
      <c r="F29" s="30">
        <v>920.3</v>
      </c>
      <c r="G29" s="30">
        <v>0</v>
      </c>
      <c r="H29" s="30">
        <f t="shared" si="1"/>
        <v>92.03</v>
      </c>
      <c r="I29" s="30">
        <v>0</v>
      </c>
    </row>
    <row r="30" spans="1:9" ht="16.5" customHeight="1" x14ac:dyDescent="0.2">
      <c r="A30" s="20">
        <v>11</v>
      </c>
      <c r="B30" s="20" t="s">
        <v>1</v>
      </c>
      <c r="C30" s="21" t="s">
        <v>3</v>
      </c>
      <c r="D30" s="22">
        <f>D31+D32</f>
        <v>2541</v>
      </c>
      <c r="E30" s="22">
        <f t="shared" ref="E30:G30" si="8">E31+E32</f>
        <v>0</v>
      </c>
      <c r="F30" s="22">
        <f t="shared" si="8"/>
        <v>2144.6999999999998</v>
      </c>
      <c r="G30" s="22">
        <f t="shared" si="8"/>
        <v>0</v>
      </c>
      <c r="H30" s="24">
        <f t="shared" si="1"/>
        <v>84.403778040141674</v>
      </c>
      <c r="I30" s="24">
        <v>0</v>
      </c>
    </row>
    <row r="31" spans="1:9" ht="15" x14ac:dyDescent="0.2">
      <c r="A31" s="25">
        <v>11</v>
      </c>
      <c r="B31" s="25">
        <v>1</v>
      </c>
      <c r="C31" s="26" t="s">
        <v>2</v>
      </c>
      <c r="D31" s="27">
        <v>2149</v>
      </c>
      <c r="E31" s="28">
        <v>0</v>
      </c>
      <c r="F31" s="30">
        <v>1752.7</v>
      </c>
      <c r="G31" s="30">
        <v>0</v>
      </c>
      <c r="H31" s="30">
        <f t="shared" si="1"/>
        <v>81.558864588180541</v>
      </c>
      <c r="I31" s="30">
        <v>0</v>
      </c>
    </row>
    <row r="32" spans="1:9" ht="15.75" customHeight="1" x14ac:dyDescent="0.2">
      <c r="A32" s="25">
        <v>11</v>
      </c>
      <c r="B32" s="25">
        <v>2</v>
      </c>
      <c r="C32" s="26" t="s">
        <v>29</v>
      </c>
      <c r="D32" s="27">
        <v>392</v>
      </c>
      <c r="E32" s="28">
        <v>0</v>
      </c>
      <c r="F32" s="30">
        <v>392</v>
      </c>
      <c r="G32" s="30">
        <v>0</v>
      </c>
      <c r="H32" s="30">
        <f t="shared" si="1"/>
        <v>100</v>
      </c>
      <c r="I32" s="30">
        <v>0</v>
      </c>
    </row>
    <row r="33" spans="1:11" ht="16.5" customHeight="1" x14ac:dyDescent="0.25">
      <c r="A33" s="31"/>
      <c r="B33" s="32"/>
      <c r="C33" s="33" t="s">
        <v>0</v>
      </c>
      <c r="D33" s="34">
        <f>SUM(D10,D15,D17,D20,D22,D24,D26,D28,D30)</f>
        <v>249689.30000000002</v>
      </c>
      <c r="E33" s="34">
        <f>SUM(E10,E15,E17,E20,E22,E24,E26,E28,E30)</f>
        <v>45823.6</v>
      </c>
      <c r="F33" s="34">
        <f>SUM(F10,F15,F17,F20,F22,F24,F26,F28,F30)</f>
        <v>220707.59999999998</v>
      </c>
      <c r="G33" s="34">
        <f>SUM(G10,G15,G17,G20,G22,G24,G26,G28,G30)</f>
        <v>37792.300000000003</v>
      </c>
      <c r="H33" s="40">
        <f t="shared" si="1"/>
        <v>88.392894689520119</v>
      </c>
      <c r="I33" s="40">
        <f>G33/E33*100</f>
        <v>82.473441632695824</v>
      </c>
    </row>
    <row r="34" spans="1:11" ht="12.75" customHeight="1" x14ac:dyDescent="0.25">
      <c r="A34" s="4"/>
      <c r="B34" s="4"/>
      <c r="C34" s="5"/>
      <c r="D34" s="6"/>
      <c r="E34" s="6"/>
      <c r="F34" s="7"/>
      <c r="G34" s="7"/>
      <c r="H34" s="7"/>
      <c r="I34" s="7"/>
    </row>
    <row r="35" spans="1:11" ht="18.75" x14ac:dyDescent="0.3">
      <c r="A35" s="8"/>
      <c r="B35" s="8"/>
      <c r="C35" s="35"/>
      <c r="D35" s="8"/>
      <c r="E35" s="8"/>
      <c r="F35" s="8"/>
      <c r="G35" s="51"/>
      <c r="H35" s="52"/>
      <c r="I35" s="44"/>
      <c r="J35" s="45"/>
      <c r="K35" s="45"/>
    </row>
    <row r="36" spans="1:11" ht="18.75" x14ac:dyDescent="0.3">
      <c r="A36" s="1"/>
      <c r="B36" s="1"/>
      <c r="C36" s="1"/>
      <c r="D36" s="1"/>
      <c r="E36" s="1"/>
      <c r="I36" s="42"/>
      <c r="J36" s="46"/>
      <c r="K36" s="45"/>
    </row>
    <row r="37" spans="1:11" ht="18.75" x14ac:dyDescent="0.3">
      <c r="A37" s="1"/>
      <c r="B37" s="1"/>
      <c r="C37" s="1"/>
      <c r="D37" s="1"/>
      <c r="E37" s="1"/>
      <c r="I37" s="9"/>
      <c r="J37" s="11"/>
      <c r="K37" s="10"/>
    </row>
    <row r="38" spans="1:11" x14ac:dyDescent="0.2">
      <c r="A38" s="1"/>
      <c r="B38" s="1"/>
      <c r="C38" s="1"/>
      <c r="D38" s="1"/>
      <c r="E38" s="3"/>
    </row>
    <row r="39" spans="1:11" ht="18.75" x14ac:dyDescent="0.3">
      <c r="A39" s="8"/>
      <c r="B39" s="8"/>
      <c r="C39" s="8"/>
      <c r="D39" s="8"/>
      <c r="E39" s="8"/>
      <c r="F39" s="8"/>
      <c r="G39" s="8"/>
      <c r="I39" s="42"/>
      <c r="J39" s="43"/>
      <c r="K39" s="43"/>
    </row>
  </sheetData>
  <mergeCells count="14">
    <mergeCell ref="H1:I1"/>
    <mergeCell ref="G2:J2"/>
    <mergeCell ref="G3:J3"/>
    <mergeCell ref="G4:J4"/>
    <mergeCell ref="D7:E7"/>
    <mergeCell ref="A6:I6"/>
    <mergeCell ref="C7:C8"/>
    <mergeCell ref="A7:B7"/>
    <mergeCell ref="I39:K39"/>
    <mergeCell ref="I35:K35"/>
    <mergeCell ref="I36:K36"/>
    <mergeCell ref="F7:G7"/>
    <mergeCell ref="H7:I7"/>
    <mergeCell ref="G35:H35"/>
  </mergeCells>
  <pageMargins left="0.59055118110236227" right="0.39370078740157483" top="0.59055118110236227" bottom="0.59055118110236227" header="0.27559055118110237" footer="0.27559055118110237"/>
  <pageSetup paperSize="9" scale="75" fitToHeight="0" orientation="landscape" r:id="rId1"/>
  <headerFooter differentFirst="1" scaleWithDoc="0">
    <oddHeader>&amp;C&amp;"Times New Roman,обычный"&amp;8&amp;P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Семёнова Екатерина Валерьевна</cp:lastModifiedBy>
  <cp:lastPrinted>2021-02-09T05:42:16Z</cp:lastPrinted>
  <dcterms:created xsi:type="dcterms:W3CDTF">2015-08-24T11:18:55Z</dcterms:created>
  <dcterms:modified xsi:type="dcterms:W3CDTF">2022-02-08T10:12:50Z</dcterms:modified>
</cp:coreProperties>
</file>