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065"/>
  </bookViews>
  <sheets>
    <sheet name="Лист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G72" i="4"/>
  <c r="G21" i="4"/>
  <c r="G67" i="4" l="1"/>
  <c r="G39" i="4"/>
  <c r="H68" i="4" l="1"/>
  <c r="H67" i="4" s="1"/>
  <c r="G68" i="4"/>
  <c r="H24" i="4"/>
  <c r="G24" i="4"/>
  <c r="G106" i="4"/>
  <c r="H105" i="4"/>
  <c r="G105" i="4"/>
  <c r="H104" i="4"/>
  <c r="G104" i="4"/>
  <c r="H103" i="4"/>
  <c r="G103" i="4"/>
  <c r="G101" i="4"/>
  <c r="H100" i="4"/>
  <c r="G100" i="4"/>
  <c r="H99" i="4"/>
  <c r="G99" i="4"/>
  <c r="G98" i="4" s="1"/>
  <c r="H95" i="4"/>
  <c r="G95" i="4"/>
  <c r="H94" i="4"/>
  <c r="G94" i="4"/>
  <c r="H93" i="4"/>
  <c r="G93" i="4"/>
  <c r="H92" i="4"/>
  <c r="G92" i="4"/>
  <c r="G90" i="4"/>
  <c r="G89" i="4" s="1"/>
  <c r="G88" i="4" s="1"/>
  <c r="G87" i="4" s="1"/>
  <c r="G86" i="4" s="1"/>
  <c r="H89" i="4"/>
  <c r="H88" i="4"/>
  <c r="G84" i="4"/>
  <c r="G83" i="4" s="1"/>
  <c r="G82" i="4" s="1"/>
  <c r="G81" i="4" s="1"/>
  <c r="H82" i="4"/>
  <c r="H79" i="4"/>
  <c r="G79" i="4"/>
  <c r="H78" i="4"/>
  <c r="G78" i="4"/>
  <c r="H77" i="4"/>
  <c r="G77" i="4"/>
  <c r="H74" i="4"/>
  <c r="H73" i="4" s="1"/>
  <c r="G74" i="4"/>
  <c r="G73" i="4" s="1"/>
  <c r="H71" i="4"/>
  <c r="G71" i="4"/>
  <c r="G70" i="4" s="1"/>
  <c r="H70" i="4"/>
  <c r="G63" i="4"/>
  <c r="G62" i="4" s="1"/>
  <c r="G61" i="4" s="1"/>
  <c r="G60" i="4" s="1"/>
  <c r="H61" i="4"/>
  <c r="H60" i="4" s="1"/>
  <c r="H58" i="4"/>
  <c r="G58" i="4"/>
  <c r="G57" i="4" s="1"/>
  <c r="G56" i="4" s="1"/>
  <c r="H57" i="4"/>
  <c r="H54" i="4"/>
  <c r="G54" i="4"/>
  <c r="G53" i="4" s="1"/>
  <c r="G52" i="4" s="1"/>
  <c r="H53" i="4"/>
  <c r="H52" i="4" s="1"/>
  <c r="H50" i="4"/>
  <c r="G50" i="4"/>
  <c r="G49" i="4" s="1"/>
  <c r="G48" i="4" s="1"/>
  <c r="H49" i="4"/>
  <c r="H48" i="4" s="1"/>
  <c r="H47" i="4"/>
  <c r="G45" i="4"/>
  <c r="G44" i="4" s="1"/>
  <c r="G43" i="4" s="1"/>
  <c r="G42" i="4" s="1"/>
  <c r="H39" i="4"/>
  <c r="H37" i="4"/>
  <c r="G37" i="4"/>
  <c r="H35" i="4"/>
  <c r="G35" i="4"/>
  <c r="H34" i="4"/>
  <c r="H33" i="4" s="1"/>
  <c r="G31" i="4"/>
  <c r="G30" i="4" s="1"/>
  <c r="G29" i="4" s="1"/>
  <c r="H27" i="4"/>
  <c r="G27" i="4"/>
  <c r="H26" i="4"/>
  <c r="G26" i="4"/>
  <c r="H22" i="4"/>
  <c r="G22" i="4"/>
  <c r="H20" i="4"/>
  <c r="H19" i="4" s="1"/>
  <c r="H18" i="4" s="1"/>
  <c r="G20" i="4"/>
  <c r="H16" i="4"/>
  <c r="G16" i="4"/>
  <c r="G15" i="4" s="1"/>
  <c r="G14" i="4" s="1"/>
  <c r="H15" i="4"/>
  <c r="H14" i="4" s="1"/>
  <c r="G34" i="4" l="1"/>
  <c r="H66" i="4"/>
  <c r="H65" i="4" s="1"/>
  <c r="G66" i="4"/>
  <c r="G65" i="4" s="1"/>
  <c r="H13" i="4"/>
  <c r="G97" i="4"/>
  <c r="G33" i="4"/>
  <c r="G76" i="4"/>
  <c r="G47" i="4"/>
  <c r="G19" i="4"/>
  <c r="G18" i="4" s="1"/>
  <c r="G13" i="4" s="1"/>
  <c r="H108" i="4" l="1"/>
  <c r="H12" i="4"/>
  <c r="G108" i="4"/>
  <c r="G12" i="4"/>
</calcChain>
</file>

<file path=xl/sharedStrings.xml><?xml version="1.0" encoding="utf-8"?>
<sst xmlns="http://schemas.openxmlformats.org/spreadsheetml/2006/main" count="215" uniqueCount="73">
  <si>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</si>
  <si>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</si>
  <si>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</si>
  <si>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</si>
  <si>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</si>
  <si>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</si>
  <si>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</si>
  <si>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</si>
  <si>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</si>
  <si>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</si>
  <si>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</si>
  <si>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</si>
  <si>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</si>
  <si>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</si>
  <si>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</si>
  <si>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</si>
  <si>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</si>
  <si>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</si>
  <si>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</si>
  <si>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</si>
  <si>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Администрация Красноглинского внутригородского района городского округа Самара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</si>
  <si>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</si>
  <si>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</si>
  <si>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</si>
  <si>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</si>
  <si>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</si>
  <si>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</si>
  <si>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</si>
  <si>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глав-ного рас-поря-дителя средств бюдже-та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</si>
  <si>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</si>
  <si>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</si>
  <si>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9900000000</t>
  </si>
  <si>
    <t>Резервные фонды</t>
  </si>
  <si>
    <t>Резервные средства</t>
  </si>
  <si>
    <t>к Решению Совета депутатов</t>
  </si>
  <si>
    <t xml:space="preserve"> городского округа Самара</t>
  </si>
  <si>
    <t xml:space="preserve"> Красноглинского внутригородского района</t>
  </si>
  <si>
    <t>НАЦИОНАЛЬНАЯ ЭКОНОМИКА</t>
  </si>
  <si>
    <t xml:space="preserve">Молодежная политика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</si>
  <si>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</si>
  <si>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Другие общегосударственные вопросы</t>
  </si>
  <si>
    <t>Субсидии бюджетным учреждениям</t>
  </si>
  <si>
    <t>Уплата налогов, сборов и иных платежей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</si>
  <si>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</si>
  <si>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</si>
  <si>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</si>
  <si>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</si>
  <si>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Дорожное хозяйство (дорожные фонды)</t>
  </si>
  <si>
    <t>В200000000</t>
  </si>
  <si>
    <t>Массовый спорт</t>
  </si>
  <si>
    <t>Другие вопросы в области национальной безопасности и правоохранительной деятельности</t>
  </si>
  <si>
    <t>В500000000</t>
  </si>
  <si>
    <t>Подпрограмма "Молодежь Красноглинского района"</t>
  </si>
  <si>
    <t>В520000000</t>
  </si>
  <si>
    <t>Подпрограмма "Развитие культуры Красноглинского внутригородского района городского округа Самара"</t>
  </si>
  <si>
    <t>В510000000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</si>
  <si>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</t>
  </si>
  <si>
    <t>В530000000</t>
  </si>
  <si>
    <t>Гражданская оброна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</si>
  <si>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</si>
  <si>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</si>
  <si>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</si>
  <si>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в том числе средства вышестоящих бюджетов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</si>
  <si>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2019- 2024 годы</t>
  </si>
  <si>
    <t>В300000000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</si>
  <si>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</si>
  <si>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В100000000</t>
  </si>
  <si>
    <t>Муниципальная программа Красноглинского внутригородского района городского округа Самара "Развитие социальной сферы Красноглинского внутригородского района городского округа Самара" на 2020 - 2025 годы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</si>
  <si>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</si>
  <si>
    <t xml:space="preserve">от "___" ___________ 2023 г. № _______ </t>
  </si>
  <si>
    <t xml:space="preserve">Ведомственная структура расходов бюджета Красноглинского внутригородского района
 городского округа Самара Самарской области на 2024 год 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</si>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</sst>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[Red]\-#,##0.0"/>
    <numFmt numFmtId="166" formatCode="000"/>
    <numFmt numFmtId="167" formatCode="00"/>
    <numFmt numFmtId="168" formatCode="000\.00\.00"/>
    <numFmt numFmtId="169" formatCode="0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Font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alignment vertical="top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4" fontId="2" fillId="0" borderId="0" xfId="1" applyNumberFormat="1" applyFont="1"/>
    <xf numFmtId="165" fontId="2" fillId="0" borderId="1" xfId="1" applyNumberFormat="1" applyFont="1" applyFill="1" applyBorder="1" applyAlignment="1" applyProtection="1">
      <alignment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1" xfId="1" applyNumberFormat="1" applyFont="1" applyFill="1" applyBorder="1" applyAlignment="1" applyProtection="1">
      <alignment horizontal="center" wrapText="1"/>
      <protection hidden="1"/>
    </xf>
    <xf numFmtId="168" fontId="2" fillId="0" borderId="1" xfId="1" applyNumberFormat="1" applyFont="1" applyFill="1" applyBorder="1" applyAlignment="1" applyProtection="1">
      <alignment horizontal="left" vertical="top" wrapText="1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9" fontId="2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1"/>
  <sheetViews>
    <sheetView tabSelected="1" workbookViewId="0">
      <selection activeCell="A12" sqref="A12:XFD12"/>
    </sheetView>
  </sheetViews>
  <sheetFormatPr defaultColWidth="9.140625" defaultRowHeight="15.75" x14ac:dyDescent="0.25"/>
  <cols>
    <col min="1" max="1" width="67.140625" style="5" customWidth="1"/>
    <col min="2" max="2" width="9.5703125" style="5" customWidth="1"/>
    <col min="3" max="3" width="7.140625" style="5" customWidth="1"/>
    <col min="4" max="4" width="7.42578125" style="5" customWidth="1"/>
    <col min="5" max="5" width="13.140625" style="5" customWidth="1"/>
    <col min="6" max="6" width="10" style="5" customWidth="1"/>
    <col min="7" max="7" width="15" style="5" customWidth="1"/>
    <col min="8" max="8" width="16.7109375" style="5" customWidth="1"/>
    <col min="9" max="233" width="9.140625" style="5" customWidth="1"/>
    <col min="234" max="16384" width="9.140625" style="5"/>
  </cols>
  <sheetData>
    <row r="2" spans="1:8" x14ac:dyDescent="0.25">
      <c r="A2" s="28" t="s">
        <v>72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34</v>
      </c>
      <c r="B3" s="29"/>
      <c r="C3" s="29"/>
      <c r="D3" s="29"/>
      <c r="E3" s="29"/>
      <c r="F3" s="29"/>
      <c r="G3" s="29"/>
      <c r="H3" s="29"/>
    </row>
    <row r="4" spans="1:8" x14ac:dyDescent="0.25">
      <c r="A4" s="29" t="s">
        <v>36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35</v>
      </c>
      <c r="B5" s="29"/>
      <c r="C5" s="29"/>
      <c r="D5" s="29"/>
      <c r="E5" s="29"/>
      <c r="F5" s="29"/>
      <c r="G5" s="29"/>
      <c r="H5" s="29"/>
    </row>
    <row r="6" spans="1:8" x14ac:dyDescent="0.25">
      <c r="A6" s="29" t="s">
        <v>69</v>
      </c>
      <c r="B6" s="29"/>
      <c r="C6" s="29"/>
      <c r="D6" s="29"/>
      <c r="E6" s="29"/>
      <c r="F6" s="29"/>
      <c r="G6" s="29"/>
      <c r="H6" s="29"/>
    </row>
    <row r="7" spans="1:8" ht="45.75" customHeight="1" x14ac:dyDescent="0.25">
      <c r="A7" s="27" t="s">
        <v>70</v>
      </c>
      <c r="B7" s="27"/>
      <c r="C7" s="27"/>
      <c r="D7" s="27"/>
      <c r="E7" s="27"/>
      <c r="F7" s="27"/>
      <c r="G7" s="27"/>
      <c r="H7" s="27"/>
    </row>
    <row r="8" spans="1:8" ht="18.75" customHeight="1" x14ac:dyDescent="0.25">
      <c r="A8" s="1"/>
      <c r="B8" s="1"/>
      <c r="C8" s="1"/>
      <c r="D8" s="30"/>
      <c r="E8" s="30"/>
      <c r="F8" s="30"/>
      <c r="G8" s="14"/>
      <c r="H8" s="14" t="s">
        <v>29</v>
      </c>
    </row>
    <row r="9" spans="1:8" ht="34.5" customHeight="1" x14ac:dyDescent="0.25">
      <c r="A9" s="31" t="s">
        <v>30</v>
      </c>
      <c r="B9" s="31" t="s">
        <v>28</v>
      </c>
      <c r="C9" s="31" t="s">
        <v>27</v>
      </c>
      <c r="D9" s="31"/>
      <c r="E9" s="31"/>
      <c r="F9" s="31"/>
      <c r="G9" s="31" t="s">
        <v>26</v>
      </c>
      <c r="H9" s="31"/>
    </row>
    <row r="10" spans="1:8" ht="104.25" customHeight="1" x14ac:dyDescent="0.25">
      <c r="A10" s="31"/>
      <c r="B10" s="31"/>
      <c r="C10" s="13" t="s">
        <v>25</v>
      </c>
      <c r="D10" s="13" t="s">
        <v>24</v>
      </c>
      <c r="E10" s="13" t="s">
        <v>23</v>
      </c>
      <c r="F10" s="13" t="s">
        <v>22</v>
      </c>
      <c r="G10" s="6" t="s">
        <v>21</v>
      </c>
      <c r="H10" s="13" t="s">
        <v>62</v>
      </c>
    </row>
    <row r="11" spans="1:8" ht="16.5" customHeight="1" x14ac:dyDescent="0.25">
      <c r="A11" s="13">
        <v>1</v>
      </c>
      <c r="B11" s="6">
        <v>2</v>
      </c>
      <c r="C11" s="13">
        <v>3</v>
      </c>
      <c r="D11" s="13">
        <v>4</v>
      </c>
      <c r="E11" s="13">
        <v>5</v>
      </c>
      <c r="F11" s="13">
        <v>6</v>
      </c>
      <c r="G11" s="7">
        <v>7</v>
      </c>
      <c r="H11" s="13">
        <v>8</v>
      </c>
    </row>
    <row r="12" spans="1:8" ht="31.5" x14ac:dyDescent="0.25">
      <c r="A12" s="8" t="s">
        <v>20</v>
      </c>
      <c r="B12" s="15">
        <v>938</v>
      </c>
      <c r="C12" s="16" t="s">
        <v>3</v>
      </c>
      <c r="D12" s="16" t="s">
        <v>3</v>
      </c>
      <c r="E12" s="26" t="s">
        <v>3</v>
      </c>
      <c r="F12" s="15" t="s">
        <v>3</v>
      </c>
      <c r="G12" s="9">
        <f>G13+G42+G47+G65+G76+G86+G97+G60+G92</f>
        <v>194661.40000000002</v>
      </c>
      <c r="H12" s="9">
        <f>H13+H42+H47+H65+H76+H86+H97+H60+H92</f>
        <v>1264</v>
      </c>
    </row>
    <row r="13" spans="1:8" x14ac:dyDescent="0.25">
      <c r="A13" s="8" t="s">
        <v>19</v>
      </c>
      <c r="B13" s="15">
        <v>938</v>
      </c>
      <c r="C13" s="16">
        <v>1</v>
      </c>
      <c r="D13" s="16" t="s">
        <v>3</v>
      </c>
      <c r="E13" s="13" t="s">
        <v>3</v>
      </c>
      <c r="F13" s="15" t="s">
        <v>3</v>
      </c>
      <c r="G13" s="9">
        <f>G18+G29+G33+G14</f>
        <v>124308.90000000001</v>
      </c>
      <c r="H13" s="9">
        <f>H18+H29+H33</f>
        <v>1264</v>
      </c>
    </row>
    <row r="14" spans="1:8" ht="31.5" x14ac:dyDescent="0.25">
      <c r="A14" s="8" t="s">
        <v>59</v>
      </c>
      <c r="B14" s="15">
        <v>938</v>
      </c>
      <c r="C14" s="16">
        <v>1</v>
      </c>
      <c r="D14" s="16">
        <v>2</v>
      </c>
      <c r="E14" s="13"/>
      <c r="F14" s="15"/>
      <c r="G14" s="9">
        <f t="shared" ref="G14:H16" si="0">G15</f>
        <v>3262.3</v>
      </c>
      <c r="H14" s="9">
        <f t="shared" si="0"/>
        <v>0</v>
      </c>
    </row>
    <row r="15" spans="1:8" x14ac:dyDescent="0.25">
      <c r="A15" s="8" t="s">
        <v>4</v>
      </c>
      <c r="B15" s="15">
        <v>938</v>
      </c>
      <c r="C15" s="16">
        <v>1</v>
      </c>
      <c r="D15" s="16">
        <v>2</v>
      </c>
      <c r="E15" s="17" t="s">
        <v>31</v>
      </c>
      <c r="F15" s="15"/>
      <c r="G15" s="9">
        <f t="shared" si="0"/>
        <v>3262.3</v>
      </c>
      <c r="H15" s="9">
        <f t="shared" si="0"/>
        <v>0</v>
      </c>
    </row>
    <row r="16" spans="1:8" ht="63" x14ac:dyDescent="0.25">
      <c r="A16" s="8" t="s">
        <v>18</v>
      </c>
      <c r="B16" s="15">
        <v>938</v>
      </c>
      <c r="C16" s="16">
        <v>1</v>
      </c>
      <c r="D16" s="16">
        <v>2</v>
      </c>
      <c r="E16" s="17" t="s">
        <v>31</v>
      </c>
      <c r="F16" s="15">
        <v>100</v>
      </c>
      <c r="G16" s="9">
        <f t="shared" si="0"/>
        <v>3262.3</v>
      </c>
      <c r="H16" s="9">
        <f t="shared" si="0"/>
        <v>0</v>
      </c>
    </row>
    <row r="17" spans="1:8" ht="31.5" x14ac:dyDescent="0.25">
      <c r="A17" s="8" t="s">
        <v>17</v>
      </c>
      <c r="B17" s="15">
        <v>938</v>
      </c>
      <c r="C17" s="16">
        <v>1</v>
      </c>
      <c r="D17" s="16">
        <v>2</v>
      </c>
      <c r="E17" s="17" t="s">
        <v>31</v>
      </c>
      <c r="F17" s="15">
        <v>120</v>
      </c>
      <c r="G17" s="9">
        <v>3262.3</v>
      </c>
      <c r="H17" s="9">
        <v>0</v>
      </c>
    </row>
    <row r="18" spans="1:8" ht="52.5" customHeight="1" x14ac:dyDescent="0.25">
      <c r="A18" s="8" t="s">
        <v>71</v>
      </c>
      <c r="B18" s="15">
        <v>938</v>
      </c>
      <c r="C18" s="16">
        <v>1</v>
      </c>
      <c r="D18" s="16">
        <v>4</v>
      </c>
      <c r="E18" s="13" t="s">
        <v>3</v>
      </c>
      <c r="F18" s="15" t="s">
        <v>3</v>
      </c>
      <c r="G18" s="9">
        <f>G19+G26</f>
        <v>83318.7</v>
      </c>
      <c r="H18" s="9">
        <f>H19</f>
        <v>1264</v>
      </c>
    </row>
    <row r="19" spans="1:8" x14ac:dyDescent="0.25">
      <c r="A19" s="8" t="s">
        <v>4</v>
      </c>
      <c r="B19" s="15">
        <v>938</v>
      </c>
      <c r="C19" s="16">
        <v>1</v>
      </c>
      <c r="D19" s="16">
        <v>4</v>
      </c>
      <c r="E19" s="17" t="s">
        <v>31</v>
      </c>
      <c r="F19" s="15" t="s">
        <v>3</v>
      </c>
      <c r="G19" s="9">
        <f>G20+G22+G24</f>
        <v>83068.7</v>
      </c>
      <c r="H19" s="9">
        <f>H20+H22</f>
        <v>1264</v>
      </c>
    </row>
    <row r="20" spans="1:8" ht="63" x14ac:dyDescent="0.25">
      <c r="A20" s="8" t="s">
        <v>18</v>
      </c>
      <c r="B20" s="15">
        <v>938</v>
      </c>
      <c r="C20" s="16">
        <v>1</v>
      </c>
      <c r="D20" s="16">
        <v>4</v>
      </c>
      <c r="E20" s="17" t="s">
        <v>31</v>
      </c>
      <c r="F20" s="15">
        <v>100</v>
      </c>
      <c r="G20" s="9">
        <f>G21</f>
        <v>82488.5</v>
      </c>
      <c r="H20" s="9">
        <f>H21</f>
        <v>1264</v>
      </c>
    </row>
    <row r="21" spans="1:8" ht="31.5" x14ac:dyDescent="0.25">
      <c r="A21" s="8" t="s">
        <v>17</v>
      </c>
      <c r="B21" s="15">
        <v>938</v>
      </c>
      <c r="C21" s="16">
        <v>1</v>
      </c>
      <c r="D21" s="16">
        <v>4</v>
      </c>
      <c r="E21" s="17" t="s">
        <v>31</v>
      </c>
      <c r="F21" s="15">
        <v>120</v>
      </c>
      <c r="G21" s="9">
        <f>81224.5+H21</f>
        <v>82488.5</v>
      </c>
      <c r="H21" s="9">
        <v>1264</v>
      </c>
    </row>
    <row r="22" spans="1:8" ht="31.5" x14ac:dyDescent="0.25">
      <c r="A22" s="8" t="s">
        <v>2</v>
      </c>
      <c r="B22" s="15">
        <v>938</v>
      </c>
      <c r="C22" s="16">
        <v>1</v>
      </c>
      <c r="D22" s="16">
        <v>4</v>
      </c>
      <c r="E22" s="17" t="s">
        <v>31</v>
      </c>
      <c r="F22" s="15">
        <v>200</v>
      </c>
      <c r="G22" s="9">
        <f>G23</f>
        <v>530.20000000000005</v>
      </c>
      <c r="H22" s="9">
        <f>H23</f>
        <v>0</v>
      </c>
    </row>
    <row r="23" spans="1:8" ht="31.5" x14ac:dyDescent="0.25">
      <c r="A23" s="8" t="s">
        <v>1</v>
      </c>
      <c r="B23" s="15">
        <v>938</v>
      </c>
      <c r="C23" s="16">
        <v>1</v>
      </c>
      <c r="D23" s="16">
        <v>4</v>
      </c>
      <c r="E23" s="17" t="s">
        <v>31</v>
      </c>
      <c r="F23" s="15">
        <v>240</v>
      </c>
      <c r="G23" s="9">
        <f>347.6+182.6</f>
        <v>530.20000000000005</v>
      </c>
      <c r="H23" s="9">
        <v>0</v>
      </c>
    </row>
    <row r="24" spans="1:8" ht="17.25" customHeight="1" x14ac:dyDescent="0.25">
      <c r="A24" s="8" t="s">
        <v>5</v>
      </c>
      <c r="B24" s="15">
        <v>938</v>
      </c>
      <c r="C24" s="16">
        <v>1</v>
      </c>
      <c r="D24" s="16">
        <v>4</v>
      </c>
      <c r="E24" s="17" t="s">
        <v>31</v>
      </c>
      <c r="F24" s="15">
        <v>800</v>
      </c>
      <c r="G24" s="9">
        <f>G25</f>
        <v>50</v>
      </c>
      <c r="H24" s="9">
        <f>H25</f>
        <v>0</v>
      </c>
    </row>
    <row r="25" spans="1:8" ht="17.25" customHeight="1" x14ac:dyDescent="0.25">
      <c r="A25" s="8" t="s">
        <v>42</v>
      </c>
      <c r="B25" s="15">
        <v>938</v>
      </c>
      <c r="C25" s="16">
        <v>1</v>
      </c>
      <c r="D25" s="16">
        <v>4</v>
      </c>
      <c r="E25" s="17" t="s">
        <v>31</v>
      </c>
      <c r="F25" s="15">
        <v>850</v>
      </c>
      <c r="G25" s="9">
        <v>50</v>
      </c>
      <c r="H25" s="9">
        <v>0</v>
      </c>
    </row>
    <row r="26" spans="1:8" ht="71.25" customHeight="1" x14ac:dyDescent="0.25">
      <c r="A26" s="18" t="s">
        <v>63</v>
      </c>
      <c r="B26" s="15">
        <v>938</v>
      </c>
      <c r="C26" s="16">
        <v>1</v>
      </c>
      <c r="D26" s="16">
        <v>4</v>
      </c>
      <c r="E26" s="19" t="s">
        <v>64</v>
      </c>
      <c r="F26" s="15"/>
      <c r="G26" s="9">
        <f>G27</f>
        <v>250</v>
      </c>
      <c r="H26" s="9">
        <f>H27</f>
        <v>0</v>
      </c>
    </row>
    <row r="27" spans="1:8" ht="33" customHeight="1" x14ac:dyDescent="0.25">
      <c r="A27" s="8" t="s">
        <v>2</v>
      </c>
      <c r="B27" s="15">
        <v>938</v>
      </c>
      <c r="C27" s="16">
        <v>1</v>
      </c>
      <c r="D27" s="16">
        <v>4</v>
      </c>
      <c r="E27" s="19" t="s">
        <v>64</v>
      </c>
      <c r="F27" s="20">
        <v>200</v>
      </c>
      <c r="G27" s="9">
        <f>G28</f>
        <v>250</v>
      </c>
      <c r="H27" s="9">
        <f>H28</f>
        <v>0</v>
      </c>
    </row>
    <row r="28" spans="1:8" ht="33" customHeight="1" x14ac:dyDescent="0.25">
      <c r="A28" s="8" t="s">
        <v>1</v>
      </c>
      <c r="B28" s="15">
        <v>938</v>
      </c>
      <c r="C28" s="16">
        <v>1</v>
      </c>
      <c r="D28" s="16">
        <v>4</v>
      </c>
      <c r="E28" s="19" t="s">
        <v>64</v>
      </c>
      <c r="F28" s="20">
        <v>240</v>
      </c>
      <c r="G28" s="9">
        <v>250</v>
      </c>
      <c r="H28" s="9">
        <v>0</v>
      </c>
    </row>
    <row r="29" spans="1:8" x14ac:dyDescent="0.25">
      <c r="A29" s="21" t="s">
        <v>32</v>
      </c>
      <c r="B29" s="15">
        <v>938</v>
      </c>
      <c r="C29" s="16">
        <v>1</v>
      </c>
      <c r="D29" s="16">
        <v>11</v>
      </c>
      <c r="E29" s="22"/>
      <c r="F29" s="15"/>
      <c r="G29" s="9">
        <f>G30</f>
        <v>100</v>
      </c>
      <c r="H29" s="9">
        <v>0</v>
      </c>
    </row>
    <row r="30" spans="1:8" x14ac:dyDescent="0.25">
      <c r="A30" s="21" t="s">
        <v>4</v>
      </c>
      <c r="B30" s="15">
        <v>938</v>
      </c>
      <c r="C30" s="16">
        <v>1</v>
      </c>
      <c r="D30" s="16">
        <v>11</v>
      </c>
      <c r="E30" s="22">
        <v>9900000000</v>
      </c>
      <c r="F30" s="15"/>
      <c r="G30" s="9">
        <f>G31</f>
        <v>100</v>
      </c>
      <c r="H30" s="9">
        <v>0</v>
      </c>
    </row>
    <row r="31" spans="1:8" x14ac:dyDescent="0.25">
      <c r="A31" s="21" t="s">
        <v>5</v>
      </c>
      <c r="B31" s="15">
        <v>938</v>
      </c>
      <c r="C31" s="16">
        <v>1</v>
      </c>
      <c r="D31" s="16">
        <v>11</v>
      </c>
      <c r="E31" s="22">
        <v>9900000000</v>
      </c>
      <c r="F31" s="15">
        <v>800</v>
      </c>
      <c r="G31" s="9">
        <f>G32</f>
        <v>100</v>
      </c>
      <c r="H31" s="9">
        <v>0</v>
      </c>
    </row>
    <row r="32" spans="1:8" x14ac:dyDescent="0.25">
      <c r="A32" s="21" t="s">
        <v>33</v>
      </c>
      <c r="B32" s="15">
        <v>938</v>
      </c>
      <c r="C32" s="16">
        <v>1</v>
      </c>
      <c r="D32" s="16">
        <v>11</v>
      </c>
      <c r="E32" s="22">
        <v>9900000000</v>
      </c>
      <c r="F32" s="15">
        <v>870</v>
      </c>
      <c r="G32" s="9">
        <v>100</v>
      </c>
      <c r="H32" s="9">
        <v>0</v>
      </c>
    </row>
    <row r="33" spans="1:8" x14ac:dyDescent="0.25">
      <c r="A33" s="21" t="s">
        <v>40</v>
      </c>
      <c r="B33" s="15">
        <v>938</v>
      </c>
      <c r="C33" s="16">
        <v>1</v>
      </c>
      <c r="D33" s="16">
        <v>13</v>
      </c>
      <c r="E33" s="22"/>
      <c r="F33" s="15"/>
      <c r="G33" s="9">
        <f>G35+G37+G39</f>
        <v>37627.9</v>
      </c>
      <c r="H33" s="9">
        <f>H34</f>
        <v>0</v>
      </c>
    </row>
    <row r="34" spans="1:8" x14ac:dyDescent="0.25">
      <c r="A34" s="8" t="s">
        <v>4</v>
      </c>
      <c r="B34" s="15">
        <v>938</v>
      </c>
      <c r="C34" s="16">
        <v>1</v>
      </c>
      <c r="D34" s="16">
        <v>13</v>
      </c>
      <c r="E34" s="22">
        <v>9900000000</v>
      </c>
      <c r="F34" s="15"/>
      <c r="G34" s="9">
        <f>G35+G37+G39</f>
        <v>37627.9</v>
      </c>
      <c r="H34" s="9">
        <f>H37</f>
        <v>0</v>
      </c>
    </row>
    <row r="35" spans="1:8" ht="31.5" x14ac:dyDescent="0.25">
      <c r="A35" s="8" t="s">
        <v>2</v>
      </c>
      <c r="B35" s="20">
        <v>938</v>
      </c>
      <c r="C35" s="23">
        <v>1</v>
      </c>
      <c r="D35" s="23">
        <v>13</v>
      </c>
      <c r="E35" s="24">
        <v>9900000000</v>
      </c>
      <c r="F35" s="20">
        <v>200</v>
      </c>
      <c r="G35" s="11">
        <f>G36</f>
        <v>2500</v>
      </c>
      <c r="H35" s="11">
        <f>H36</f>
        <v>0</v>
      </c>
    </row>
    <row r="36" spans="1:8" ht="31.5" x14ac:dyDescent="0.25">
      <c r="A36" s="12" t="s">
        <v>1</v>
      </c>
      <c r="B36" s="20">
        <v>938</v>
      </c>
      <c r="C36" s="23">
        <v>1</v>
      </c>
      <c r="D36" s="23">
        <v>13</v>
      </c>
      <c r="E36" s="24">
        <v>9900000000</v>
      </c>
      <c r="F36" s="20">
        <v>240</v>
      </c>
      <c r="G36" s="11">
        <v>2500</v>
      </c>
      <c r="H36" s="11">
        <v>0</v>
      </c>
    </row>
    <row r="37" spans="1:8" ht="31.5" x14ac:dyDescent="0.25">
      <c r="A37" s="8" t="s">
        <v>8</v>
      </c>
      <c r="B37" s="15">
        <v>938</v>
      </c>
      <c r="C37" s="16">
        <v>1</v>
      </c>
      <c r="D37" s="16">
        <v>13</v>
      </c>
      <c r="E37" s="22">
        <v>9900000000</v>
      </c>
      <c r="F37" s="15">
        <v>600</v>
      </c>
      <c r="G37" s="9">
        <f>G38</f>
        <v>34077.9</v>
      </c>
      <c r="H37" s="9">
        <f t="shared" ref="H37" si="1">H38</f>
        <v>0</v>
      </c>
    </row>
    <row r="38" spans="1:8" x14ac:dyDescent="0.25">
      <c r="A38" s="21" t="s">
        <v>41</v>
      </c>
      <c r="B38" s="15">
        <v>938</v>
      </c>
      <c r="C38" s="16">
        <v>1</v>
      </c>
      <c r="D38" s="16">
        <v>13</v>
      </c>
      <c r="E38" s="22">
        <v>9900000000</v>
      </c>
      <c r="F38" s="15">
        <v>610</v>
      </c>
      <c r="G38" s="9">
        <v>34077.9</v>
      </c>
      <c r="H38" s="9">
        <v>0</v>
      </c>
    </row>
    <row r="39" spans="1:8" x14ac:dyDescent="0.25">
      <c r="A39" s="21" t="s">
        <v>5</v>
      </c>
      <c r="B39" s="15">
        <v>938</v>
      </c>
      <c r="C39" s="16">
        <v>1</v>
      </c>
      <c r="D39" s="16">
        <v>13</v>
      </c>
      <c r="E39" s="22">
        <v>9900000000</v>
      </c>
      <c r="F39" s="15">
        <v>800</v>
      </c>
      <c r="G39" s="9">
        <f>G40+G41</f>
        <v>1050</v>
      </c>
      <c r="H39" s="9">
        <f>H40</f>
        <v>0</v>
      </c>
    </row>
    <row r="40" spans="1:8" x14ac:dyDescent="0.25">
      <c r="A40" s="21" t="s">
        <v>42</v>
      </c>
      <c r="B40" s="15">
        <v>938</v>
      </c>
      <c r="C40" s="16">
        <v>1</v>
      </c>
      <c r="D40" s="16">
        <v>13</v>
      </c>
      <c r="E40" s="22">
        <v>9900000000</v>
      </c>
      <c r="F40" s="15">
        <v>850</v>
      </c>
      <c r="G40" s="9">
        <v>50</v>
      </c>
      <c r="H40" s="9">
        <v>0</v>
      </c>
    </row>
    <row r="41" spans="1:8" x14ac:dyDescent="0.25">
      <c r="A41" s="21" t="s">
        <v>33</v>
      </c>
      <c r="B41" s="15">
        <v>938</v>
      </c>
      <c r="C41" s="16">
        <v>1</v>
      </c>
      <c r="D41" s="16">
        <v>13</v>
      </c>
      <c r="E41" s="22">
        <v>9900000000</v>
      </c>
      <c r="F41" s="16">
        <v>870</v>
      </c>
      <c r="G41" s="9">
        <v>1000</v>
      </c>
      <c r="H41" s="9">
        <v>0</v>
      </c>
    </row>
    <row r="42" spans="1:8" x14ac:dyDescent="0.25">
      <c r="A42" s="8" t="s">
        <v>16</v>
      </c>
      <c r="B42" s="15">
        <v>938</v>
      </c>
      <c r="C42" s="16">
        <v>2</v>
      </c>
      <c r="D42" s="16" t="s">
        <v>3</v>
      </c>
      <c r="E42" s="13" t="s">
        <v>3</v>
      </c>
      <c r="F42" s="15" t="s">
        <v>3</v>
      </c>
      <c r="G42" s="9">
        <f>G43</f>
        <v>307.7</v>
      </c>
      <c r="H42" s="9">
        <v>0</v>
      </c>
    </row>
    <row r="43" spans="1:8" x14ac:dyDescent="0.25">
      <c r="A43" s="8" t="s">
        <v>15</v>
      </c>
      <c r="B43" s="15">
        <v>938</v>
      </c>
      <c r="C43" s="16">
        <v>2</v>
      </c>
      <c r="D43" s="16">
        <v>4</v>
      </c>
      <c r="E43" s="13" t="s">
        <v>3</v>
      </c>
      <c r="F43" s="15" t="s">
        <v>3</v>
      </c>
      <c r="G43" s="9">
        <f>G44</f>
        <v>307.7</v>
      </c>
      <c r="H43" s="9">
        <v>0</v>
      </c>
    </row>
    <row r="44" spans="1:8" ht="18" customHeight="1" x14ac:dyDescent="0.25">
      <c r="A44" s="8" t="s">
        <v>4</v>
      </c>
      <c r="B44" s="15">
        <v>938</v>
      </c>
      <c r="C44" s="16">
        <v>2</v>
      </c>
      <c r="D44" s="16">
        <v>4</v>
      </c>
      <c r="E44" s="17" t="s">
        <v>31</v>
      </c>
      <c r="F44" s="15" t="s">
        <v>3</v>
      </c>
      <c r="G44" s="9">
        <f>G45</f>
        <v>307.7</v>
      </c>
      <c r="H44" s="9">
        <v>0</v>
      </c>
    </row>
    <row r="45" spans="1:8" ht="31.5" x14ac:dyDescent="0.25">
      <c r="A45" s="8" t="s">
        <v>2</v>
      </c>
      <c r="B45" s="15">
        <v>938</v>
      </c>
      <c r="C45" s="16">
        <v>2</v>
      </c>
      <c r="D45" s="16">
        <v>4</v>
      </c>
      <c r="E45" s="17" t="s">
        <v>31</v>
      </c>
      <c r="F45" s="15">
        <v>200</v>
      </c>
      <c r="G45" s="9">
        <f>G46</f>
        <v>307.7</v>
      </c>
      <c r="H45" s="9">
        <v>0</v>
      </c>
    </row>
    <row r="46" spans="1:8" ht="31.5" x14ac:dyDescent="0.25">
      <c r="A46" s="8" t="s">
        <v>1</v>
      </c>
      <c r="B46" s="15">
        <v>938</v>
      </c>
      <c r="C46" s="16">
        <v>2</v>
      </c>
      <c r="D46" s="16">
        <v>4</v>
      </c>
      <c r="E46" s="17" t="s">
        <v>31</v>
      </c>
      <c r="F46" s="15">
        <v>240</v>
      </c>
      <c r="G46" s="9">
        <v>307.7</v>
      </c>
      <c r="H46" s="9">
        <v>0</v>
      </c>
    </row>
    <row r="47" spans="1:8" ht="31.5" x14ac:dyDescent="0.25">
      <c r="A47" s="8" t="s">
        <v>14</v>
      </c>
      <c r="B47" s="15">
        <v>938</v>
      </c>
      <c r="C47" s="16">
        <v>3</v>
      </c>
      <c r="D47" s="16" t="s">
        <v>3</v>
      </c>
      <c r="E47" s="13" t="s">
        <v>3</v>
      </c>
      <c r="F47" s="15" t="s">
        <v>3</v>
      </c>
      <c r="G47" s="9">
        <f>G56+G48+G52</f>
        <v>269.2</v>
      </c>
      <c r="H47" s="9">
        <f>H56</f>
        <v>0</v>
      </c>
    </row>
    <row r="48" spans="1:8" x14ac:dyDescent="0.25">
      <c r="A48" s="8" t="s">
        <v>58</v>
      </c>
      <c r="B48" s="15">
        <v>938</v>
      </c>
      <c r="C48" s="16">
        <v>3</v>
      </c>
      <c r="D48" s="16">
        <v>9</v>
      </c>
      <c r="E48" s="13" t="s">
        <v>3</v>
      </c>
      <c r="F48" s="15" t="s">
        <v>3</v>
      </c>
      <c r="G48" s="9">
        <f t="shared" ref="G48:H50" si="2">G49</f>
        <v>158.5</v>
      </c>
      <c r="H48" s="9">
        <f t="shared" si="2"/>
        <v>0</v>
      </c>
    </row>
    <row r="49" spans="1:8" x14ac:dyDescent="0.25">
      <c r="A49" s="8" t="s">
        <v>4</v>
      </c>
      <c r="B49" s="15">
        <v>938</v>
      </c>
      <c r="C49" s="16">
        <v>3</v>
      </c>
      <c r="D49" s="16">
        <v>9</v>
      </c>
      <c r="E49" s="17" t="s">
        <v>31</v>
      </c>
      <c r="F49" s="15" t="s">
        <v>3</v>
      </c>
      <c r="G49" s="9">
        <f t="shared" si="2"/>
        <v>158.5</v>
      </c>
      <c r="H49" s="9">
        <f t="shared" si="2"/>
        <v>0</v>
      </c>
    </row>
    <row r="50" spans="1:8" ht="31.5" x14ac:dyDescent="0.25">
      <c r="A50" s="8" t="s">
        <v>8</v>
      </c>
      <c r="B50" s="15">
        <v>938</v>
      </c>
      <c r="C50" s="16">
        <v>3</v>
      </c>
      <c r="D50" s="16">
        <v>9</v>
      </c>
      <c r="E50" s="17" t="s">
        <v>31</v>
      </c>
      <c r="F50" s="15">
        <v>600</v>
      </c>
      <c r="G50" s="9">
        <f t="shared" si="2"/>
        <v>158.5</v>
      </c>
      <c r="H50" s="9">
        <f t="shared" si="2"/>
        <v>0</v>
      </c>
    </row>
    <row r="51" spans="1:8" x14ac:dyDescent="0.25">
      <c r="A51" s="21" t="s">
        <v>41</v>
      </c>
      <c r="B51" s="15">
        <v>938</v>
      </c>
      <c r="C51" s="16">
        <v>3</v>
      </c>
      <c r="D51" s="16">
        <v>9</v>
      </c>
      <c r="E51" s="17" t="s">
        <v>31</v>
      </c>
      <c r="F51" s="15">
        <v>610</v>
      </c>
      <c r="G51" s="9">
        <v>158.5</v>
      </c>
      <c r="H51" s="9">
        <v>0</v>
      </c>
    </row>
    <row r="52" spans="1:8" ht="36" customHeight="1" x14ac:dyDescent="0.25">
      <c r="A52" s="21" t="s">
        <v>60</v>
      </c>
      <c r="B52" s="15">
        <v>938</v>
      </c>
      <c r="C52" s="16">
        <v>3</v>
      </c>
      <c r="D52" s="16">
        <v>10</v>
      </c>
      <c r="E52" s="17"/>
      <c r="F52" s="15"/>
      <c r="G52" s="9">
        <f t="shared" ref="G52:H54" si="3">G53</f>
        <v>60.7</v>
      </c>
      <c r="H52" s="9">
        <f t="shared" si="3"/>
        <v>0</v>
      </c>
    </row>
    <row r="53" spans="1:8" x14ac:dyDescent="0.25">
      <c r="A53" s="8" t="s">
        <v>4</v>
      </c>
      <c r="B53" s="15">
        <v>938</v>
      </c>
      <c r="C53" s="16">
        <v>3</v>
      </c>
      <c r="D53" s="16">
        <v>10</v>
      </c>
      <c r="E53" s="17" t="s">
        <v>31</v>
      </c>
      <c r="F53" s="15"/>
      <c r="G53" s="9">
        <f t="shared" si="3"/>
        <v>60.7</v>
      </c>
      <c r="H53" s="9">
        <f t="shared" si="3"/>
        <v>0</v>
      </c>
    </row>
    <row r="54" spans="1:8" ht="31.5" x14ac:dyDescent="0.25">
      <c r="A54" s="8" t="s">
        <v>8</v>
      </c>
      <c r="B54" s="15">
        <v>938</v>
      </c>
      <c r="C54" s="16">
        <v>3</v>
      </c>
      <c r="D54" s="16">
        <v>10</v>
      </c>
      <c r="E54" s="17" t="s">
        <v>31</v>
      </c>
      <c r="F54" s="15">
        <v>600</v>
      </c>
      <c r="G54" s="9">
        <f t="shared" si="3"/>
        <v>60.7</v>
      </c>
      <c r="H54" s="9">
        <f t="shared" si="3"/>
        <v>0</v>
      </c>
    </row>
    <row r="55" spans="1:8" x14ac:dyDescent="0.25">
      <c r="A55" s="21" t="s">
        <v>41</v>
      </c>
      <c r="B55" s="15">
        <v>938</v>
      </c>
      <c r="C55" s="16">
        <v>3</v>
      </c>
      <c r="D55" s="16">
        <v>10</v>
      </c>
      <c r="E55" s="17" t="s">
        <v>31</v>
      </c>
      <c r="F55" s="15">
        <v>610</v>
      </c>
      <c r="G55" s="9">
        <v>60.7</v>
      </c>
      <c r="H55" s="9">
        <v>0</v>
      </c>
    </row>
    <row r="56" spans="1:8" ht="31.5" x14ac:dyDescent="0.25">
      <c r="A56" s="21" t="s">
        <v>50</v>
      </c>
      <c r="B56" s="15">
        <v>938</v>
      </c>
      <c r="C56" s="16">
        <v>3</v>
      </c>
      <c r="D56" s="16">
        <v>14</v>
      </c>
      <c r="E56" s="17"/>
      <c r="F56" s="15"/>
      <c r="G56" s="9">
        <f>G57</f>
        <v>50</v>
      </c>
      <c r="H56" s="9">
        <v>0</v>
      </c>
    </row>
    <row r="57" spans="1:8" x14ac:dyDescent="0.25">
      <c r="A57" s="8" t="s">
        <v>4</v>
      </c>
      <c r="B57" s="15">
        <v>938</v>
      </c>
      <c r="C57" s="16">
        <v>3</v>
      </c>
      <c r="D57" s="16">
        <v>14</v>
      </c>
      <c r="E57" s="17" t="s">
        <v>31</v>
      </c>
      <c r="F57" s="15"/>
      <c r="G57" s="9">
        <f>G58</f>
        <v>50</v>
      </c>
      <c r="H57" s="9">
        <f>H58</f>
        <v>0</v>
      </c>
    </row>
    <row r="58" spans="1:8" ht="31.5" x14ac:dyDescent="0.25">
      <c r="A58" s="8" t="s">
        <v>8</v>
      </c>
      <c r="B58" s="15">
        <v>938</v>
      </c>
      <c r="C58" s="16">
        <v>3</v>
      </c>
      <c r="D58" s="16">
        <v>14</v>
      </c>
      <c r="E58" s="17" t="s">
        <v>31</v>
      </c>
      <c r="F58" s="15">
        <v>600</v>
      </c>
      <c r="G58" s="9">
        <f>G59</f>
        <v>50</v>
      </c>
      <c r="H58" s="9">
        <f>H59</f>
        <v>0</v>
      </c>
    </row>
    <row r="59" spans="1:8" x14ac:dyDescent="0.25">
      <c r="A59" s="21" t="s">
        <v>41</v>
      </c>
      <c r="B59" s="15">
        <v>938</v>
      </c>
      <c r="C59" s="16">
        <v>3</v>
      </c>
      <c r="D59" s="16">
        <v>14</v>
      </c>
      <c r="E59" s="17" t="s">
        <v>31</v>
      </c>
      <c r="F59" s="15">
        <v>610</v>
      </c>
      <c r="G59" s="9">
        <v>50</v>
      </c>
      <c r="H59" s="9">
        <v>0</v>
      </c>
    </row>
    <row r="60" spans="1:8" ht="18" customHeight="1" x14ac:dyDescent="0.25">
      <c r="A60" s="8" t="s">
        <v>37</v>
      </c>
      <c r="B60" s="15">
        <v>938</v>
      </c>
      <c r="C60" s="16">
        <v>4</v>
      </c>
      <c r="D60" s="16"/>
      <c r="E60" s="17"/>
      <c r="F60" s="15"/>
      <c r="G60" s="9">
        <f>G61</f>
        <v>76.7</v>
      </c>
      <c r="H60" s="9">
        <f>H61</f>
        <v>0</v>
      </c>
    </row>
    <row r="61" spans="1:8" ht="18" customHeight="1" x14ac:dyDescent="0.25">
      <c r="A61" s="8" t="s">
        <v>47</v>
      </c>
      <c r="B61" s="15">
        <v>938</v>
      </c>
      <c r="C61" s="16">
        <v>4</v>
      </c>
      <c r="D61" s="16">
        <v>9</v>
      </c>
      <c r="E61" s="17"/>
      <c r="F61" s="15"/>
      <c r="G61" s="9">
        <f>G62</f>
        <v>76.7</v>
      </c>
      <c r="H61" s="9">
        <f>H62</f>
        <v>0</v>
      </c>
    </row>
    <row r="62" spans="1:8" ht="63" x14ac:dyDescent="0.25">
      <c r="A62" s="8" t="s">
        <v>65</v>
      </c>
      <c r="B62" s="15">
        <v>938</v>
      </c>
      <c r="C62" s="16">
        <v>4</v>
      </c>
      <c r="D62" s="16">
        <v>9</v>
      </c>
      <c r="E62" s="22" t="s">
        <v>66</v>
      </c>
      <c r="F62" s="15"/>
      <c r="G62" s="9">
        <f>G63</f>
        <v>76.7</v>
      </c>
      <c r="H62" s="9">
        <v>0</v>
      </c>
    </row>
    <row r="63" spans="1:8" ht="35.25" customHeight="1" x14ac:dyDescent="0.25">
      <c r="A63" s="8" t="s">
        <v>8</v>
      </c>
      <c r="B63" s="15">
        <v>938</v>
      </c>
      <c r="C63" s="16">
        <v>4</v>
      </c>
      <c r="D63" s="16">
        <v>9</v>
      </c>
      <c r="E63" s="22" t="s">
        <v>66</v>
      </c>
      <c r="F63" s="15">
        <v>600</v>
      </c>
      <c r="G63" s="9">
        <f>G64</f>
        <v>76.7</v>
      </c>
      <c r="H63" s="9">
        <v>0</v>
      </c>
    </row>
    <row r="64" spans="1:8" ht="18.75" customHeight="1" x14ac:dyDescent="0.25">
      <c r="A64" s="21" t="s">
        <v>41</v>
      </c>
      <c r="B64" s="15">
        <v>938</v>
      </c>
      <c r="C64" s="16">
        <v>4</v>
      </c>
      <c r="D64" s="16">
        <v>9</v>
      </c>
      <c r="E64" s="22" t="s">
        <v>66</v>
      </c>
      <c r="F64" s="15">
        <v>610</v>
      </c>
      <c r="G64" s="9">
        <v>76.7</v>
      </c>
      <c r="H64" s="9">
        <v>0</v>
      </c>
    </row>
    <row r="65" spans="1:8" ht="15.75" customHeight="1" x14ac:dyDescent="0.25">
      <c r="A65" s="8" t="s">
        <v>13</v>
      </c>
      <c r="B65" s="15">
        <v>938</v>
      </c>
      <c r="C65" s="16">
        <v>5</v>
      </c>
      <c r="D65" s="16" t="s">
        <v>3</v>
      </c>
      <c r="E65" s="13" t="s">
        <v>3</v>
      </c>
      <c r="F65" s="15" t="s">
        <v>3</v>
      </c>
      <c r="G65" s="9">
        <f t="shared" ref="G65:H65" si="4">G66</f>
        <v>62424.7</v>
      </c>
      <c r="H65" s="9">
        <f t="shared" si="4"/>
        <v>0</v>
      </c>
    </row>
    <row r="66" spans="1:8" x14ac:dyDescent="0.25">
      <c r="A66" s="8" t="s">
        <v>12</v>
      </c>
      <c r="B66" s="15">
        <v>938</v>
      </c>
      <c r="C66" s="16">
        <v>5</v>
      </c>
      <c r="D66" s="16">
        <v>3</v>
      </c>
      <c r="E66" s="13" t="s">
        <v>3</v>
      </c>
      <c r="F66" s="15" t="s">
        <v>3</v>
      </c>
      <c r="G66" s="9">
        <f>+G73+G67+G70</f>
        <v>62424.7</v>
      </c>
      <c r="H66" s="9">
        <f>+H73+H67+H71</f>
        <v>0</v>
      </c>
    </row>
    <row r="67" spans="1:8" ht="18" customHeight="1" x14ac:dyDescent="0.25">
      <c r="A67" s="8" t="s">
        <v>4</v>
      </c>
      <c r="B67" s="15">
        <v>938</v>
      </c>
      <c r="C67" s="16">
        <v>5</v>
      </c>
      <c r="D67" s="16">
        <v>3</v>
      </c>
      <c r="E67" s="17" t="s">
        <v>31</v>
      </c>
      <c r="F67" s="15" t="s">
        <v>3</v>
      </c>
      <c r="G67" s="9">
        <f>G68</f>
        <v>660</v>
      </c>
      <c r="H67" s="9">
        <f>H68</f>
        <v>0</v>
      </c>
    </row>
    <row r="68" spans="1:8" ht="31.5" x14ac:dyDescent="0.25">
      <c r="A68" s="8" t="s">
        <v>8</v>
      </c>
      <c r="B68" s="15">
        <v>938</v>
      </c>
      <c r="C68" s="16">
        <v>5</v>
      </c>
      <c r="D68" s="16">
        <v>3</v>
      </c>
      <c r="E68" s="22">
        <v>9900000000</v>
      </c>
      <c r="F68" s="15">
        <v>600</v>
      </c>
      <c r="G68" s="9">
        <f>G69</f>
        <v>660</v>
      </c>
      <c r="H68" s="9">
        <f>H69</f>
        <v>0</v>
      </c>
    </row>
    <row r="69" spans="1:8" ht="22.5" customHeight="1" x14ac:dyDescent="0.25">
      <c r="A69" s="21" t="s">
        <v>41</v>
      </c>
      <c r="B69" s="15">
        <v>938</v>
      </c>
      <c r="C69" s="16">
        <v>5</v>
      </c>
      <c r="D69" s="16">
        <v>3</v>
      </c>
      <c r="E69" s="22">
        <v>9900000000</v>
      </c>
      <c r="F69" s="15">
        <v>610</v>
      </c>
      <c r="G69" s="9">
        <v>660</v>
      </c>
      <c r="H69" s="9">
        <v>0</v>
      </c>
    </row>
    <row r="70" spans="1:8" ht="72.75" customHeight="1" x14ac:dyDescent="0.25">
      <c r="A70" s="8" t="s">
        <v>65</v>
      </c>
      <c r="B70" s="15">
        <v>938</v>
      </c>
      <c r="C70" s="16">
        <v>5</v>
      </c>
      <c r="D70" s="16">
        <v>3</v>
      </c>
      <c r="E70" s="22" t="s">
        <v>66</v>
      </c>
      <c r="F70" s="15"/>
      <c r="G70" s="9">
        <f>G71</f>
        <v>59764.7</v>
      </c>
      <c r="H70" s="9">
        <f>H71</f>
        <v>0</v>
      </c>
    </row>
    <row r="71" spans="1:8" ht="22.5" customHeight="1" x14ac:dyDescent="0.25">
      <c r="A71" s="8" t="s">
        <v>8</v>
      </c>
      <c r="B71" s="15">
        <v>938</v>
      </c>
      <c r="C71" s="16">
        <v>5</v>
      </c>
      <c r="D71" s="16">
        <v>3</v>
      </c>
      <c r="E71" s="22" t="s">
        <v>66</v>
      </c>
      <c r="F71" s="15">
        <v>600</v>
      </c>
      <c r="G71" s="9">
        <f>G72</f>
        <v>59764.7</v>
      </c>
      <c r="H71" s="9">
        <f>H72</f>
        <v>0</v>
      </c>
    </row>
    <row r="72" spans="1:8" ht="22.5" customHeight="1" x14ac:dyDescent="0.25">
      <c r="A72" s="21" t="s">
        <v>41</v>
      </c>
      <c r="B72" s="15">
        <v>938</v>
      </c>
      <c r="C72" s="16">
        <v>5</v>
      </c>
      <c r="D72" s="16">
        <v>3</v>
      </c>
      <c r="E72" s="22" t="s">
        <v>66</v>
      </c>
      <c r="F72" s="15">
        <v>610</v>
      </c>
      <c r="G72" s="9">
        <f>60370-605.3</f>
        <v>59764.7</v>
      </c>
      <c r="H72" s="9">
        <v>0</v>
      </c>
    </row>
    <row r="73" spans="1:8" ht="53.25" customHeight="1" x14ac:dyDescent="0.25">
      <c r="A73" s="21" t="s">
        <v>68</v>
      </c>
      <c r="B73" s="15">
        <v>938</v>
      </c>
      <c r="C73" s="16">
        <v>5</v>
      </c>
      <c r="D73" s="16">
        <v>3</v>
      </c>
      <c r="E73" s="17" t="s">
        <v>48</v>
      </c>
      <c r="F73" s="15"/>
      <c r="G73" s="9">
        <f>G74</f>
        <v>2000</v>
      </c>
      <c r="H73" s="9">
        <f>H74</f>
        <v>0</v>
      </c>
    </row>
    <row r="74" spans="1:8" ht="22.5" customHeight="1" x14ac:dyDescent="0.25">
      <c r="A74" s="8" t="s">
        <v>8</v>
      </c>
      <c r="B74" s="15">
        <v>938</v>
      </c>
      <c r="C74" s="16">
        <v>5</v>
      </c>
      <c r="D74" s="16">
        <v>3</v>
      </c>
      <c r="E74" s="17" t="s">
        <v>48</v>
      </c>
      <c r="F74" s="15">
        <v>600</v>
      </c>
      <c r="G74" s="9">
        <f>G75</f>
        <v>2000</v>
      </c>
      <c r="H74" s="9">
        <f>H75</f>
        <v>0</v>
      </c>
    </row>
    <row r="75" spans="1:8" ht="15.75" customHeight="1" x14ac:dyDescent="0.25">
      <c r="A75" s="21" t="s">
        <v>41</v>
      </c>
      <c r="B75" s="15">
        <v>938</v>
      </c>
      <c r="C75" s="16">
        <v>5</v>
      </c>
      <c r="D75" s="16">
        <v>3</v>
      </c>
      <c r="E75" s="17" t="s">
        <v>48</v>
      </c>
      <c r="F75" s="15">
        <v>610</v>
      </c>
      <c r="G75" s="9">
        <v>2000</v>
      </c>
      <c r="H75" s="9">
        <v>0</v>
      </c>
    </row>
    <row r="76" spans="1:8" x14ac:dyDescent="0.25">
      <c r="A76" s="8" t="s">
        <v>11</v>
      </c>
      <c r="B76" s="15">
        <v>938</v>
      </c>
      <c r="C76" s="16">
        <v>7</v>
      </c>
      <c r="D76" s="16" t="s">
        <v>3</v>
      </c>
      <c r="E76" s="13" t="s">
        <v>3</v>
      </c>
      <c r="F76" s="15" t="s">
        <v>3</v>
      </c>
      <c r="G76" s="9">
        <f>G81+G77</f>
        <v>1058.5999999999999</v>
      </c>
      <c r="H76" s="9">
        <v>0</v>
      </c>
    </row>
    <row r="77" spans="1:8" ht="31.5" customHeight="1" x14ac:dyDescent="0.25">
      <c r="A77" s="8" t="s">
        <v>61</v>
      </c>
      <c r="B77" s="15">
        <v>938</v>
      </c>
      <c r="C77" s="16">
        <v>7</v>
      </c>
      <c r="D77" s="16">
        <v>5</v>
      </c>
      <c r="E77" s="13"/>
      <c r="F77" s="15"/>
      <c r="G77" s="9">
        <f t="shared" ref="G77:H79" si="5">G78</f>
        <v>350.5</v>
      </c>
      <c r="H77" s="9">
        <f t="shared" si="5"/>
        <v>0</v>
      </c>
    </row>
    <row r="78" spans="1:8" ht="63" x14ac:dyDescent="0.25">
      <c r="A78" s="18" t="s">
        <v>63</v>
      </c>
      <c r="B78" s="15">
        <v>938</v>
      </c>
      <c r="C78" s="16">
        <v>7</v>
      </c>
      <c r="D78" s="16">
        <v>5</v>
      </c>
      <c r="E78" s="17" t="s">
        <v>64</v>
      </c>
      <c r="F78" s="15"/>
      <c r="G78" s="9">
        <f t="shared" si="5"/>
        <v>350.5</v>
      </c>
      <c r="H78" s="9">
        <f t="shared" si="5"/>
        <v>0</v>
      </c>
    </row>
    <row r="79" spans="1:8" ht="31.5" x14ac:dyDescent="0.25">
      <c r="A79" s="8" t="s">
        <v>2</v>
      </c>
      <c r="B79" s="15">
        <v>938</v>
      </c>
      <c r="C79" s="16">
        <v>7</v>
      </c>
      <c r="D79" s="16">
        <v>5</v>
      </c>
      <c r="E79" s="17" t="s">
        <v>64</v>
      </c>
      <c r="F79" s="15">
        <v>200</v>
      </c>
      <c r="G79" s="9">
        <f t="shared" si="5"/>
        <v>350.5</v>
      </c>
      <c r="H79" s="9">
        <f t="shared" si="5"/>
        <v>0</v>
      </c>
    </row>
    <row r="80" spans="1:8" ht="31.5" x14ac:dyDescent="0.25">
      <c r="A80" s="8" t="s">
        <v>1</v>
      </c>
      <c r="B80" s="15">
        <v>938</v>
      </c>
      <c r="C80" s="16">
        <v>7</v>
      </c>
      <c r="D80" s="16">
        <v>5</v>
      </c>
      <c r="E80" s="17" t="s">
        <v>64</v>
      </c>
      <c r="F80" s="15">
        <v>240</v>
      </c>
      <c r="G80" s="9">
        <v>350.5</v>
      </c>
      <c r="H80" s="9">
        <v>0</v>
      </c>
    </row>
    <row r="81" spans="1:8" ht="15.75" customHeight="1" x14ac:dyDescent="0.25">
      <c r="A81" s="8" t="s">
        <v>38</v>
      </c>
      <c r="B81" s="15">
        <v>938</v>
      </c>
      <c r="C81" s="16">
        <v>7</v>
      </c>
      <c r="D81" s="16">
        <v>7</v>
      </c>
      <c r="E81" s="22"/>
      <c r="F81" s="15"/>
      <c r="G81" s="9">
        <f>G82</f>
        <v>708.1</v>
      </c>
      <c r="H81" s="9">
        <v>0</v>
      </c>
    </row>
    <row r="82" spans="1:8" ht="64.5" customHeight="1" x14ac:dyDescent="0.25">
      <c r="A82" s="8" t="s">
        <v>67</v>
      </c>
      <c r="B82" s="15">
        <v>938</v>
      </c>
      <c r="C82" s="16">
        <v>7</v>
      </c>
      <c r="D82" s="16">
        <v>7</v>
      </c>
      <c r="E82" s="17" t="s">
        <v>51</v>
      </c>
      <c r="F82" s="15" t="s">
        <v>3</v>
      </c>
      <c r="G82" s="9">
        <f>G83</f>
        <v>708.1</v>
      </c>
      <c r="H82" s="9">
        <f>H83</f>
        <v>0</v>
      </c>
    </row>
    <row r="83" spans="1:8" ht="20.25" customHeight="1" x14ac:dyDescent="0.25">
      <c r="A83" s="8" t="s">
        <v>52</v>
      </c>
      <c r="B83" s="15">
        <v>938</v>
      </c>
      <c r="C83" s="16">
        <v>7</v>
      </c>
      <c r="D83" s="16">
        <v>7</v>
      </c>
      <c r="E83" s="17" t="s">
        <v>53</v>
      </c>
      <c r="F83" s="15"/>
      <c r="G83" s="9">
        <f>G84</f>
        <v>708.1</v>
      </c>
      <c r="H83" s="9">
        <v>0</v>
      </c>
    </row>
    <row r="84" spans="1:8" ht="31.5" x14ac:dyDescent="0.25">
      <c r="A84" s="8" t="s">
        <v>8</v>
      </c>
      <c r="B84" s="15">
        <v>938</v>
      </c>
      <c r="C84" s="16">
        <v>7</v>
      </c>
      <c r="D84" s="16">
        <v>7</v>
      </c>
      <c r="E84" s="17" t="s">
        <v>53</v>
      </c>
      <c r="F84" s="15">
        <v>600</v>
      </c>
      <c r="G84" s="9">
        <f>G85</f>
        <v>708.1</v>
      </c>
      <c r="H84" s="9">
        <v>0</v>
      </c>
    </row>
    <row r="85" spans="1:8" x14ac:dyDescent="0.25">
      <c r="A85" s="21" t="s">
        <v>41</v>
      </c>
      <c r="B85" s="15">
        <v>938</v>
      </c>
      <c r="C85" s="16">
        <v>7</v>
      </c>
      <c r="D85" s="16">
        <v>7</v>
      </c>
      <c r="E85" s="17" t="s">
        <v>53</v>
      </c>
      <c r="F85" s="15">
        <v>610</v>
      </c>
      <c r="G85" s="9">
        <v>708.1</v>
      </c>
      <c r="H85" s="9">
        <v>0</v>
      </c>
    </row>
    <row r="86" spans="1:8" ht="15.75" customHeight="1" x14ac:dyDescent="0.25">
      <c r="A86" s="8" t="s">
        <v>10</v>
      </c>
      <c r="B86" s="15">
        <v>938</v>
      </c>
      <c r="C86" s="16">
        <v>8</v>
      </c>
      <c r="D86" s="16" t="s">
        <v>3</v>
      </c>
      <c r="E86" s="13" t="s">
        <v>3</v>
      </c>
      <c r="F86" s="15" t="s">
        <v>3</v>
      </c>
      <c r="G86" s="9">
        <f t="shared" ref="G86:G98" si="6">G87</f>
        <v>2000</v>
      </c>
      <c r="H86" s="9">
        <v>0</v>
      </c>
    </row>
    <row r="87" spans="1:8" x14ac:dyDescent="0.25">
      <c r="A87" s="8" t="s">
        <v>9</v>
      </c>
      <c r="B87" s="15">
        <v>938</v>
      </c>
      <c r="C87" s="16">
        <v>8</v>
      </c>
      <c r="D87" s="16">
        <v>4</v>
      </c>
      <c r="E87" s="13" t="s">
        <v>3</v>
      </c>
      <c r="F87" s="15" t="s">
        <v>3</v>
      </c>
      <c r="G87" s="9">
        <f t="shared" si="6"/>
        <v>2000</v>
      </c>
      <c r="H87" s="9">
        <v>0</v>
      </c>
    </row>
    <row r="88" spans="1:8" ht="63" customHeight="1" x14ac:dyDescent="0.25">
      <c r="A88" s="8" t="s">
        <v>67</v>
      </c>
      <c r="B88" s="15">
        <v>938</v>
      </c>
      <c r="C88" s="16">
        <v>8</v>
      </c>
      <c r="D88" s="16">
        <v>4</v>
      </c>
      <c r="E88" s="17" t="s">
        <v>51</v>
      </c>
      <c r="F88" s="15" t="s">
        <v>3</v>
      </c>
      <c r="G88" s="9">
        <f>G89</f>
        <v>2000</v>
      </c>
      <c r="H88" s="9">
        <f>H89</f>
        <v>0</v>
      </c>
    </row>
    <row r="89" spans="1:8" ht="40.5" customHeight="1" x14ac:dyDescent="0.25">
      <c r="A89" s="8" t="s">
        <v>54</v>
      </c>
      <c r="B89" s="15">
        <v>938</v>
      </c>
      <c r="C89" s="16">
        <v>8</v>
      </c>
      <c r="D89" s="16">
        <v>4</v>
      </c>
      <c r="E89" s="17" t="s">
        <v>55</v>
      </c>
      <c r="F89" s="15"/>
      <c r="G89" s="9">
        <f>G90</f>
        <v>2000</v>
      </c>
      <c r="H89" s="9">
        <f>H90</f>
        <v>0</v>
      </c>
    </row>
    <row r="90" spans="1:8" ht="31.5" x14ac:dyDescent="0.25">
      <c r="A90" s="8" t="s">
        <v>8</v>
      </c>
      <c r="B90" s="15">
        <v>938</v>
      </c>
      <c r="C90" s="16">
        <v>8</v>
      </c>
      <c r="D90" s="16">
        <v>4</v>
      </c>
      <c r="E90" s="17" t="s">
        <v>55</v>
      </c>
      <c r="F90" s="15">
        <v>600</v>
      </c>
      <c r="G90" s="9">
        <f t="shared" si="6"/>
        <v>2000</v>
      </c>
      <c r="H90" s="9">
        <v>0</v>
      </c>
    </row>
    <row r="91" spans="1:8" ht="18.75" customHeight="1" x14ac:dyDescent="0.25">
      <c r="A91" s="21" t="s">
        <v>41</v>
      </c>
      <c r="B91" s="15">
        <v>938</v>
      </c>
      <c r="C91" s="16">
        <v>8</v>
      </c>
      <c r="D91" s="16">
        <v>4</v>
      </c>
      <c r="E91" s="17" t="s">
        <v>55</v>
      </c>
      <c r="F91" s="15">
        <v>610</v>
      </c>
      <c r="G91" s="9">
        <v>2000</v>
      </c>
      <c r="H91" s="9">
        <v>0</v>
      </c>
    </row>
    <row r="92" spans="1:8" x14ac:dyDescent="0.25">
      <c r="A92" s="8" t="s">
        <v>43</v>
      </c>
      <c r="B92" s="15">
        <v>938</v>
      </c>
      <c r="C92" s="16">
        <v>10</v>
      </c>
      <c r="D92" s="16"/>
      <c r="E92" s="17"/>
      <c r="F92" s="15"/>
      <c r="G92" s="9">
        <f t="shared" ref="G92:H95" si="7">G93</f>
        <v>1500</v>
      </c>
      <c r="H92" s="9">
        <f t="shared" si="7"/>
        <v>0</v>
      </c>
    </row>
    <row r="93" spans="1:8" ht="15.75" customHeight="1" x14ac:dyDescent="0.25">
      <c r="A93" s="8" t="s">
        <v>44</v>
      </c>
      <c r="B93" s="15">
        <v>938</v>
      </c>
      <c r="C93" s="16">
        <v>10</v>
      </c>
      <c r="D93" s="16">
        <v>1</v>
      </c>
      <c r="E93" s="17"/>
      <c r="F93" s="15"/>
      <c r="G93" s="9">
        <f t="shared" si="7"/>
        <v>1500</v>
      </c>
      <c r="H93" s="9">
        <f t="shared" si="7"/>
        <v>0</v>
      </c>
    </row>
    <row r="94" spans="1:8" x14ac:dyDescent="0.25">
      <c r="A94" s="8" t="s">
        <v>4</v>
      </c>
      <c r="B94" s="15">
        <v>938</v>
      </c>
      <c r="C94" s="16">
        <v>10</v>
      </c>
      <c r="D94" s="16">
        <v>1</v>
      </c>
      <c r="E94" s="17" t="s">
        <v>31</v>
      </c>
      <c r="F94" s="15"/>
      <c r="G94" s="9">
        <f t="shared" si="7"/>
        <v>1500</v>
      </c>
      <c r="H94" s="9">
        <f t="shared" si="7"/>
        <v>0</v>
      </c>
    </row>
    <row r="95" spans="1:8" ht="22.5" customHeight="1" x14ac:dyDescent="0.25">
      <c r="A95" s="8" t="s">
        <v>45</v>
      </c>
      <c r="B95" s="15">
        <v>938</v>
      </c>
      <c r="C95" s="16">
        <v>10</v>
      </c>
      <c r="D95" s="16">
        <v>1</v>
      </c>
      <c r="E95" s="17" t="s">
        <v>31</v>
      </c>
      <c r="F95" s="15">
        <v>300</v>
      </c>
      <c r="G95" s="9">
        <f t="shared" si="7"/>
        <v>1500</v>
      </c>
      <c r="H95" s="9">
        <f t="shared" si="7"/>
        <v>0</v>
      </c>
    </row>
    <row r="96" spans="1:8" ht="33" customHeight="1" x14ac:dyDescent="0.25">
      <c r="A96" s="8" t="s">
        <v>46</v>
      </c>
      <c r="B96" s="15">
        <v>938</v>
      </c>
      <c r="C96" s="16">
        <v>10</v>
      </c>
      <c r="D96" s="16">
        <v>1</v>
      </c>
      <c r="E96" s="17" t="s">
        <v>31</v>
      </c>
      <c r="F96" s="15">
        <v>320</v>
      </c>
      <c r="G96" s="9">
        <v>1500</v>
      </c>
      <c r="H96" s="9">
        <v>0</v>
      </c>
    </row>
    <row r="97" spans="1:8" x14ac:dyDescent="0.25">
      <c r="A97" s="8" t="s">
        <v>7</v>
      </c>
      <c r="B97" s="15">
        <v>938</v>
      </c>
      <c r="C97" s="16">
        <v>11</v>
      </c>
      <c r="D97" s="16" t="s">
        <v>3</v>
      </c>
      <c r="E97" s="13" t="s">
        <v>3</v>
      </c>
      <c r="F97" s="15" t="s">
        <v>3</v>
      </c>
      <c r="G97" s="9">
        <f>G98+G103</f>
        <v>2715.6</v>
      </c>
      <c r="H97" s="9">
        <v>0</v>
      </c>
    </row>
    <row r="98" spans="1:8" x14ac:dyDescent="0.25">
      <c r="A98" s="8" t="s">
        <v>6</v>
      </c>
      <c r="B98" s="15">
        <v>938</v>
      </c>
      <c r="C98" s="16">
        <v>11</v>
      </c>
      <c r="D98" s="16">
        <v>1</v>
      </c>
      <c r="E98" s="13" t="s">
        <v>3</v>
      </c>
      <c r="F98" s="15" t="s">
        <v>3</v>
      </c>
      <c r="G98" s="9">
        <f t="shared" si="6"/>
        <v>2149</v>
      </c>
      <c r="H98" s="9">
        <v>0</v>
      </c>
    </row>
    <row r="99" spans="1:8" ht="72" customHeight="1" x14ac:dyDescent="0.25">
      <c r="A99" s="8" t="s">
        <v>67</v>
      </c>
      <c r="B99" s="15">
        <v>938</v>
      </c>
      <c r="C99" s="16">
        <v>11</v>
      </c>
      <c r="D99" s="16">
        <v>1</v>
      </c>
      <c r="E99" s="17" t="s">
        <v>51</v>
      </c>
      <c r="F99" s="15" t="s">
        <v>3</v>
      </c>
      <c r="G99" s="9">
        <f>G100</f>
        <v>2149</v>
      </c>
      <c r="H99" s="9">
        <f>H100</f>
        <v>0</v>
      </c>
    </row>
    <row r="100" spans="1:8" ht="60.75" customHeight="1" x14ac:dyDescent="0.25">
      <c r="A100" s="8" t="s">
        <v>56</v>
      </c>
      <c r="B100" s="15">
        <v>938</v>
      </c>
      <c r="C100" s="16">
        <v>11</v>
      </c>
      <c r="D100" s="16">
        <v>1</v>
      </c>
      <c r="E100" s="17" t="s">
        <v>57</v>
      </c>
      <c r="F100" s="15"/>
      <c r="G100" s="9">
        <f>G101</f>
        <v>2149</v>
      </c>
      <c r="H100" s="9">
        <f>H101</f>
        <v>0</v>
      </c>
    </row>
    <row r="101" spans="1:8" ht="31.5" x14ac:dyDescent="0.25">
      <c r="A101" s="8" t="s">
        <v>8</v>
      </c>
      <c r="B101" s="15">
        <v>938</v>
      </c>
      <c r="C101" s="16">
        <v>11</v>
      </c>
      <c r="D101" s="16">
        <v>1</v>
      </c>
      <c r="E101" s="17" t="s">
        <v>57</v>
      </c>
      <c r="F101" s="15">
        <v>600</v>
      </c>
      <c r="G101" s="9">
        <f>G102</f>
        <v>2149</v>
      </c>
      <c r="H101" s="9">
        <v>0</v>
      </c>
    </row>
    <row r="102" spans="1:8" x14ac:dyDescent="0.25">
      <c r="A102" s="21" t="s">
        <v>41</v>
      </c>
      <c r="B102" s="15">
        <v>938</v>
      </c>
      <c r="C102" s="16">
        <v>11</v>
      </c>
      <c r="D102" s="16">
        <v>1</v>
      </c>
      <c r="E102" s="17" t="s">
        <v>57</v>
      </c>
      <c r="F102" s="15">
        <v>610</v>
      </c>
      <c r="G102" s="9">
        <v>2149</v>
      </c>
      <c r="H102" s="9">
        <v>0</v>
      </c>
    </row>
    <row r="103" spans="1:8" x14ac:dyDescent="0.25">
      <c r="A103" s="21" t="s">
        <v>49</v>
      </c>
      <c r="B103" s="15">
        <v>938</v>
      </c>
      <c r="C103" s="16">
        <v>11</v>
      </c>
      <c r="D103" s="16">
        <v>2</v>
      </c>
      <c r="E103" s="17"/>
      <c r="F103" s="15"/>
      <c r="G103" s="9">
        <f t="shared" ref="G103:H103" si="8">G104</f>
        <v>566.6</v>
      </c>
      <c r="H103" s="9">
        <f t="shared" si="8"/>
        <v>0</v>
      </c>
    </row>
    <row r="104" spans="1:8" ht="63" x14ac:dyDescent="0.25">
      <c r="A104" s="8" t="s">
        <v>67</v>
      </c>
      <c r="B104" s="15">
        <v>938</v>
      </c>
      <c r="C104" s="16">
        <v>11</v>
      </c>
      <c r="D104" s="16">
        <v>2</v>
      </c>
      <c r="E104" s="17" t="s">
        <v>51</v>
      </c>
      <c r="F104" s="15"/>
      <c r="G104" s="9">
        <f>G105</f>
        <v>566.6</v>
      </c>
      <c r="H104" s="9">
        <f>H105</f>
        <v>0</v>
      </c>
    </row>
    <row r="105" spans="1:8" ht="47.25" x14ac:dyDescent="0.25">
      <c r="A105" s="8" t="s">
        <v>56</v>
      </c>
      <c r="B105" s="15">
        <v>938</v>
      </c>
      <c r="C105" s="16">
        <v>11</v>
      </c>
      <c r="D105" s="16">
        <v>2</v>
      </c>
      <c r="E105" s="17" t="s">
        <v>57</v>
      </c>
      <c r="F105" s="15"/>
      <c r="G105" s="9">
        <f>G106</f>
        <v>566.6</v>
      </c>
      <c r="H105" s="9">
        <f>H106</f>
        <v>0</v>
      </c>
    </row>
    <row r="106" spans="1:8" ht="22.5" customHeight="1" x14ac:dyDescent="0.25">
      <c r="A106" s="8" t="s">
        <v>5</v>
      </c>
      <c r="B106" s="15">
        <v>938</v>
      </c>
      <c r="C106" s="16">
        <v>11</v>
      </c>
      <c r="D106" s="16">
        <v>2</v>
      </c>
      <c r="E106" s="17" t="s">
        <v>57</v>
      </c>
      <c r="F106" s="15">
        <v>800</v>
      </c>
      <c r="G106" s="9">
        <f>G107</f>
        <v>566.6</v>
      </c>
      <c r="H106" s="9">
        <v>0</v>
      </c>
    </row>
    <row r="107" spans="1:8" ht="52.5" customHeight="1" x14ac:dyDescent="0.25">
      <c r="A107" s="8" t="s">
        <v>39</v>
      </c>
      <c r="B107" s="15">
        <v>938</v>
      </c>
      <c r="C107" s="16">
        <v>11</v>
      </c>
      <c r="D107" s="16">
        <v>2</v>
      </c>
      <c r="E107" s="17" t="s">
        <v>57</v>
      </c>
      <c r="F107" s="15">
        <v>810</v>
      </c>
      <c r="G107" s="9">
        <v>566.6</v>
      </c>
      <c r="H107" s="9">
        <v>0</v>
      </c>
    </row>
    <row r="108" spans="1:8" x14ac:dyDescent="0.25">
      <c r="A108" s="2" t="s">
        <v>0</v>
      </c>
      <c r="B108" s="3"/>
      <c r="C108" s="3"/>
      <c r="D108" s="3"/>
      <c r="E108" s="3"/>
      <c r="F108" s="25"/>
      <c r="G108" s="4">
        <f>G13+G42+G47+G65+G76+G86+G97+G60+G92</f>
        <v>194661.40000000002</v>
      </c>
      <c r="H108" s="4">
        <f>H13+H42+H47+H65+H76+H86+H97+H60+H92</f>
        <v>1264</v>
      </c>
    </row>
    <row r="110" spans="1:8" x14ac:dyDescent="0.25">
      <c r="G110" s="10"/>
    </row>
    <row r="111" spans="1:8" x14ac:dyDescent="0.25">
      <c r="G111" s="10"/>
    </row>
  </sheetData>
  <mergeCells count="11">
    <mergeCell ref="D8:F8"/>
    <mergeCell ref="A9:A10"/>
    <mergeCell ref="B9:B10"/>
    <mergeCell ref="C9:F9"/>
    <mergeCell ref="G9:H9"/>
    <mergeCell ref="A7:H7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Емельянова</cp:lastModifiedBy>
  <cp:lastPrinted>2023-09-08T10:28:19Z</cp:lastPrinted>
  <dcterms:created xsi:type="dcterms:W3CDTF">2015-08-24T12:04:42Z</dcterms:created>
  <dcterms:modified xsi:type="dcterms:W3CDTF">2023-09-25T08:42:55Z</dcterms:modified>
</cp:coreProperties>
</file>