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1720" windowHeight="13380"/>
  </bookViews>
  <sheets>
    <sheet name="Новый_3" sheetId="2" r:id="rId1"/>
  </sheets>
  <definedNames>
    <definedName name="_xlnm.Print_Titles" localSheetId="0">Новый_3!$6:$8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25" i="2"/>
  <c r="G25" i="2"/>
  <c r="D25" i="2"/>
  <c r="H26" i="2"/>
  <c r="H19" i="2"/>
  <c r="E9" i="2"/>
  <c r="F9" i="2"/>
  <c r="G9" i="2"/>
  <c r="D9" i="2"/>
  <c r="H12" i="2"/>
  <c r="I21" i="2" l="1"/>
  <c r="H18" i="2"/>
  <c r="E17" i="2"/>
  <c r="F17" i="2"/>
  <c r="G17" i="2"/>
  <c r="D17" i="2"/>
  <c r="H10" i="2" l="1"/>
  <c r="E28" i="2" l="1"/>
  <c r="H20" i="2"/>
  <c r="H11" i="2"/>
  <c r="F15" i="2"/>
  <c r="G32" i="2" l="1"/>
  <c r="F32" i="2"/>
  <c r="E32" i="2"/>
  <c r="D32" i="2"/>
  <c r="G21" i="2" l="1"/>
  <c r="H17" i="2" l="1"/>
  <c r="D15" i="2"/>
  <c r="D21" i="2"/>
  <c r="D23" i="2"/>
  <c r="D28" i="2"/>
  <c r="D30" i="2"/>
  <c r="D35" i="2" l="1"/>
  <c r="I24" i="2"/>
  <c r="F30" i="2" l="1"/>
  <c r="H31" i="2"/>
  <c r="F21" i="2"/>
  <c r="H22" i="2"/>
  <c r="E21" i="2"/>
  <c r="E23" i="2"/>
  <c r="E35" i="2" l="1"/>
  <c r="H30" i="2"/>
  <c r="H21" i="2"/>
  <c r="H14" i="2" l="1"/>
  <c r="G28" i="2"/>
  <c r="G23" i="2"/>
  <c r="I23" i="2" s="1"/>
  <c r="G15" i="2"/>
  <c r="G35" i="2" l="1"/>
  <c r="F28" i="2"/>
  <c r="H29" i="2"/>
  <c r="H28" i="2" l="1"/>
  <c r="F23" i="2"/>
  <c r="H33" i="2"/>
  <c r="H32" i="2"/>
  <c r="H27" i="2"/>
  <c r="H25" i="2"/>
  <c r="H16" i="2"/>
  <c r="H34" i="2"/>
  <c r="H15" i="2" l="1"/>
  <c r="F35" i="2"/>
  <c r="H13" i="2"/>
  <c r="H9" i="2" l="1"/>
  <c r="H24" i="2"/>
  <c r="I11" i="2"/>
  <c r="I35" i="2" l="1"/>
  <c r="I9" i="2"/>
  <c r="H35" i="2"/>
  <c r="H23" i="2"/>
</calcChain>
</file>

<file path=xl/sharedStrings.xml><?xml version="1.0" encoding="utf-8"?>
<sst xmlns="http://schemas.openxmlformats.org/spreadsheetml/2006/main" count="51" uniqueCount="42">
  <si>
    <t>ИТОГО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</si>
  <si>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</si>
  <si>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</si>
  <si>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</si>
  <si>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</si>
  <si>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</si>
  <si>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</si>
  <si>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</si>
  <si>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</si>
  <si>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</si>
  <si>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</si>
  <si>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</si>
  <si>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</si>
  <si>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</si>
  <si>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</si>
  <si>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вышестоящих бюджетов</t>
  </si>
  <si>
    <t>всего</t>
  </si>
  <si>
    <t>Наименование показателя</t>
  </si>
  <si>
    <t>Резервные фонды</t>
  </si>
  <si>
    <t>Процент исполнения</t>
  </si>
  <si>
    <t>Всего</t>
  </si>
  <si>
    <t>раздел</t>
  </si>
  <si>
    <t>подраздел</t>
  </si>
  <si>
    <t>Код  классификации расходов бюджета</t>
  </si>
  <si>
    <t>СОЦИАЛЬНАЯ ПОЛИТИКА</t>
  </si>
  <si>
    <t>НАЦИОНАЛЬНАЯ ЭКОНОМИКА</t>
  </si>
  <si>
    <t>Дорожное хозяйство (дорожные фонды)</t>
  </si>
  <si>
    <t xml:space="preserve">Молодежная политика </t>
  </si>
  <si>
    <t>Пенсионное обеспечение</t>
  </si>
  <si>
    <t>Массовый спорт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</si>
  <si>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</si>
  <si>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</si>
  <si>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</si>
  <si>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</si>
  <si>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</si>
  <si>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</si>
  <si>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Приложение 4</t>
  </si>
  <si>
    <t>к Решению Совета депутатов Красноглинского внутригородского района городского округа Самара</t>
  </si>
  <si>
    <t>от  "____"_____________2024г. №_______</t>
  </si>
  <si>
    <t xml:space="preserve">Расходы бюджета Красноглинского внутригородского района городского округа Самара Самарской области за 2023 год по разделам, подразделам классификации расходов бюджета Красноглинского внутригородского района городского округа Самара Самарской области 
</t>
  </si>
  <si>
    <t>Утверждено на 2023 год с учетом изменений           (тыс.руб.)</t>
  </si>
  <si>
    <t>Исполнено за 2023 год                      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</si>
</sst>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"/>
    <numFmt numFmtId="168" formatCode="#,##0.0"/>
    <numFmt numFmtId="169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0" xfId="1" applyFill="1"/>
    <xf numFmtId="169" fontId="1" fillId="0" borderId="0" xfId="1" applyNumberFormat="1"/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vertical="top"/>
      <protection hidden="1"/>
    </xf>
    <xf numFmtId="164" fontId="2" fillId="0" borderId="0" xfId="1" applyNumberFormat="1" applyFont="1" applyFill="1" applyBorder="1" applyAlignment="1" applyProtection="1">
      <protection hidden="1"/>
    </xf>
    <xf numFmtId="168" fontId="4" fillId="0" borderId="0" xfId="1" applyNumberFormat="1" applyFont="1" applyBorder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" applyNumberFormat="1" applyFont="1" applyFill="1" applyAlignment="1" applyProtection="1">
      <alignment horizontal="center" vertical="center"/>
      <protection hidden="1"/>
    </xf>
    <xf numFmtId="0" fontId="12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3" applyNumberFormat="1" applyFont="1" applyFill="1" applyAlignment="1" applyProtection="1">
      <alignment horizontal="center" vertical="center"/>
      <protection hidden="1"/>
    </xf>
    <xf numFmtId="0" fontId="12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3" xfId="1" applyNumberFormat="1" applyFont="1" applyFill="1" applyBorder="1" applyAlignment="1" applyProtection="1">
      <alignment horizontal="left" vertical="top" wrapText="1"/>
      <protection hidden="1"/>
    </xf>
    <xf numFmtId="165" fontId="14" fillId="0" borderId="3" xfId="1" applyNumberFormat="1" applyFont="1" applyFill="1" applyBorder="1" applyAlignment="1" applyProtection="1">
      <alignment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8" fontId="14" fillId="0" borderId="1" xfId="1" applyNumberFormat="1" applyFont="1" applyBorder="1" applyAlignment="1">
      <alignment vertical="center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3" xfId="1" applyNumberFormat="1" applyFont="1" applyFill="1" applyBorder="1" applyAlignment="1" applyProtection="1">
      <alignment horizontal="left" vertical="top" wrapText="1"/>
      <protection hidden="1"/>
    </xf>
    <xf numFmtId="165" fontId="13" fillId="0" borderId="3" xfId="1" applyNumberFormat="1" applyFont="1" applyFill="1" applyBorder="1" applyAlignment="1" applyProtection="1">
      <alignment vertical="center" wrapText="1"/>
      <protection hidden="1"/>
    </xf>
    <xf numFmtId="165" fontId="13" fillId="0" borderId="1" xfId="1" applyNumberFormat="1" applyFont="1" applyFill="1" applyBorder="1" applyAlignment="1" applyProtection="1">
      <alignment vertical="center" wrapText="1"/>
      <protection hidden="1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168" fontId="13" fillId="0" borderId="1" xfId="1" applyNumberFormat="1" applyFont="1" applyBorder="1" applyAlignment="1">
      <alignment vertical="center"/>
    </xf>
    <xf numFmtId="0" fontId="12" fillId="0" borderId="3" xfId="1" applyNumberFormat="1" applyFont="1" applyFill="1" applyBorder="1" applyAlignment="1" applyProtection="1">
      <protection hidden="1"/>
    </xf>
    <xf numFmtId="0" fontId="12" fillId="0" borderId="2" xfId="1" applyNumberFormat="1" applyFont="1" applyFill="1" applyBorder="1" applyAlignment="1" applyProtection="1">
      <protection hidden="1"/>
    </xf>
    <xf numFmtId="0" fontId="15" fillId="0" borderId="1" xfId="1" applyNumberFormat="1" applyFont="1" applyFill="1" applyBorder="1" applyAlignment="1" applyProtection="1">
      <alignment vertical="top"/>
      <protection hidden="1"/>
    </xf>
    <xf numFmtId="164" fontId="15" fillId="0" borderId="1" xfId="1" applyNumberFormat="1" applyFont="1" applyFill="1" applyBorder="1" applyAlignment="1" applyProtection="1">
      <protection hidden="1"/>
    </xf>
    <xf numFmtId="0" fontId="12" fillId="0" borderId="0" xfId="1" applyFont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168" fontId="13" fillId="0" borderId="3" xfId="1" applyNumberFormat="1" applyFont="1" applyBorder="1" applyAlignment="1">
      <alignment vertical="center"/>
    </xf>
    <xf numFmtId="168" fontId="14" fillId="0" borderId="3" xfId="1" applyNumberFormat="1" applyFont="1" applyBorder="1" applyAlignment="1">
      <alignment vertical="center"/>
    </xf>
    <xf numFmtId="166" fontId="14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" xfId="1" applyNumberFormat="1" applyFont="1" applyBorder="1" applyAlignment="1"/>
    <xf numFmtId="0" fontId="13" fillId="0" borderId="1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12" fillId="0" borderId="7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1" xfId="0" applyBorder="1" applyAlignment="1">
      <alignment horizontal="center" wrapText="1"/>
    </xf>
    <xf numFmtId="0" fontId="6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1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12" fillId="2" borderId="3" xfId="0" applyNumberFormat="1" applyFont="1" applyFill="1" applyBorder="1" applyAlignment="1" applyProtection="1">
      <alignment horizontal="center" vertical="top" wrapText="1"/>
      <protection locked="0"/>
    </xf>
    <xf numFmtId="0" fontId="12" fillId="2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right"/>
    </xf>
    <xf numFmtId="0" fontId="16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workbookViewId="0">
      <selection activeCell="F34" sqref="F34"/>
    </sheetView>
  </sheetViews>
  <sheetFormatPr defaultColWidth="9.140625" defaultRowHeight="12.75" x14ac:dyDescent="0.2"/>
  <cols>
    <col min="1" max="1" width="9.140625" style="2" customWidth="1"/>
    <col min="2" max="2" width="11.140625" style="2" customWidth="1"/>
    <col min="3" max="3" width="57.140625" style="2" customWidth="1"/>
    <col min="4" max="4" width="13.5703125" style="2" customWidth="1"/>
    <col min="5" max="5" width="14.85546875" style="2" customWidth="1"/>
    <col min="6" max="6" width="12.28515625" style="1" customWidth="1"/>
    <col min="7" max="7" width="15.85546875" style="1" customWidth="1"/>
    <col min="8" max="8" width="12.42578125" style="1" customWidth="1"/>
    <col min="9" max="9" width="16.28515625" style="1" customWidth="1"/>
    <col min="10" max="238" width="9.140625" style="1" customWidth="1"/>
    <col min="239" max="16384" width="9.140625" style="1"/>
  </cols>
  <sheetData>
    <row r="1" spans="1:10" ht="18.75" x14ac:dyDescent="0.2">
      <c r="H1" s="42" t="s">
        <v>36</v>
      </c>
      <c r="I1" s="43"/>
    </row>
    <row r="2" spans="1:10" ht="63.75" customHeight="1" x14ac:dyDescent="0.2">
      <c r="G2" s="44" t="s">
        <v>37</v>
      </c>
      <c r="H2" s="45"/>
      <c r="I2" s="45"/>
      <c r="J2" s="45"/>
    </row>
    <row r="3" spans="1:10" ht="38.25" customHeight="1" x14ac:dyDescent="0.3">
      <c r="G3" s="46" t="s">
        <v>38</v>
      </c>
      <c r="H3" s="47"/>
      <c r="I3" s="47"/>
      <c r="J3" s="48"/>
    </row>
    <row r="5" spans="1:10" ht="66" customHeight="1" x14ac:dyDescent="0.2">
      <c r="A5" s="51" t="s">
        <v>39</v>
      </c>
      <c r="B5" s="51"/>
      <c r="C5" s="51"/>
      <c r="D5" s="51"/>
      <c r="E5" s="51"/>
      <c r="F5" s="52"/>
      <c r="G5" s="52"/>
      <c r="H5" s="52"/>
      <c r="I5" s="52"/>
    </row>
    <row r="6" spans="1:10" ht="46.5" customHeight="1" x14ac:dyDescent="0.25">
      <c r="A6" s="55" t="s">
        <v>23</v>
      </c>
      <c r="B6" s="56"/>
      <c r="C6" s="53" t="s">
        <v>17</v>
      </c>
      <c r="D6" s="49" t="s">
        <v>40</v>
      </c>
      <c r="E6" s="50"/>
      <c r="F6" s="62" t="s">
        <v>41</v>
      </c>
      <c r="G6" s="63"/>
      <c r="H6" s="49" t="s">
        <v>19</v>
      </c>
      <c r="I6" s="50"/>
    </row>
    <row r="7" spans="1:10" ht="63" customHeight="1" x14ac:dyDescent="0.2">
      <c r="A7" s="36" t="s">
        <v>21</v>
      </c>
      <c r="B7" s="36" t="s">
        <v>22</v>
      </c>
      <c r="C7" s="54"/>
      <c r="D7" s="12" t="s">
        <v>16</v>
      </c>
      <c r="E7" s="13" t="s">
        <v>15</v>
      </c>
      <c r="F7" s="14" t="s">
        <v>20</v>
      </c>
      <c r="G7" s="15" t="s">
        <v>15</v>
      </c>
      <c r="H7" s="16" t="s">
        <v>20</v>
      </c>
      <c r="I7" s="17" t="s">
        <v>15</v>
      </c>
    </row>
    <row r="8" spans="1:10" ht="15.75" customHeight="1" x14ac:dyDescent="0.25">
      <c r="A8" s="18">
        <v>1</v>
      </c>
      <c r="B8" s="18">
        <v>2</v>
      </c>
      <c r="C8" s="19">
        <v>3</v>
      </c>
      <c r="D8" s="18">
        <v>4</v>
      </c>
      <c r="E8" s="18">
        <v>5</v>
      </c>
      <c r="F8" s="41">
        <v>6</v>
      </c>
      <c r="G8" s="41">
        <v>7</v>
      </c>
      <c r="H8" s="41">
        <v>8</v>
      </c>
      <c r="I8" s="41">
        <v>9</v>
      </c>
    </row>
    <row r="9" spans="1:10" ht="16.5" customHeight="1" x14ac:dyDescent="0.2">
      <c r="A9" s="20">
        <v>1</v>
      </c>
      <c r="B9" s="20" t="s">
        <v>1</v>
      </c>
      <c r="C9" s="21" t="s">
        <v>14</v>
      </c>
      <c r="D9" s="22">
        <f>SUM(D10:D14)</f>
        <v>131672.1</v>
      </c>
      <c r="E9" s="22">
        <f t="shared" ref="E9:G9" si="0">SUM(E10:E14)</f>
        <v>1742.8</v>
      </c>
      <c r="F9" s="22">
        <f t="shared" si="0"/>
        <v>121933.6</v>
      </c>
      <c r="G9" s="22">
        <f t="shared" si="0"/>
        <v>1742.8</v>
      </c>
      <c r="H9" s="24">
        <f>F9/D9*100</f>
        <v>92.603976089087965</v>
      </c>
      <c r="I9" s="24">
        <f>G9/E9*100</f>
        <v>100</v>
      </c>
    </row>
    <row r="10" spans="1:10" ht="37.5" customHeight="1" x14ac:dyDescent="0.2">
      <c r="A10" s="25">
        <v>1</v>
      </c>
      <c r="B10" s="25">
        <v>2</v>
      </c>
      <c r="C10" s="26" t="s">
        <v>31</v>
      </c>
      <c r="D10" s="27">
        <v>3284.8</v>
      </c>
      <c r="E10" s="28">
        <v>0</v>
      </c>
      <c r="F10" s="29">
        <v>3247.2</v>
      </c>
      <c r="G10" s="29">
        <v>0</v>
      </c>
      <c r="H10" s="30">
        <f>F10/D10*100</f>
        <v>98.855333658061369</v>
      </c>
      <c r="I10" s="30">
        <v>0</v>
      </c>
    </row>
    <row r="11" spans="1:10" ht="49.5" customHeight="1" x14ac:dyDescent="0.2">
      <c r="A11" s="25">
        <v>1</v>
      </c>
      <c r="B11" s="25">
        <v>4</v>
      </c>
      <c r="C11" s="26" t="s">
        <v>13</v>
      </c>
      <c r="D11" s="27">
        <v>81974.5</v>
      </c>
      <c r="E11" s="28">
        <v>1742.8</v>
      </c>
      <c r="F11" s="29">
        <v>81935.100000000006</v>
      </c>
      <c r="G11" s="29">
        <v>1742.8</v>
      </c>
      <c r="H11" s="30">
        <f>F11/D11*100</f>
        <v>99.951936272865353</v>
      </c>
      <c r="I11" s="30">
        <f>G11/E11*100</f>
        <v>100</v>
      </c>
    </row>
    <row r="12" spans="1:10" ht="24" customHeight="1" x14ac:dyDescent="0.2">
      <c r="A12" s="25">
        <v>1</v>
      </c>
      <c r="B12" s="25">
        <v>7</v>
      </c>
      <c r="C12" s="26" t="s">
        <v>33</v>
      </c>
      <c r="D12" s="27">
        <v>590.9</v>
      </c>
      <c r="E12" s="28">
        <v>0</v>
      </c>
      <c r="F12" s="29">
        <v>590.9</v>
      </c>
      <c r="G12" s="29">
        <v>0</v>
      </c>
      <c r="H12" s="30">
        <f>F12/D12*100</f>
        <v>100</v>
      </c>
      <c r="I12" s="30">
        <v>0</v>
      </c>
    </row>
    <row r="13" spans="1:10" ht="16.5" customHeight="1" x14ac:dyDescent="0.2">
      <c r="A13" s="25">
        <v>1</v>
      </c>
      <c r="B13" s="25">
        <v>11</v>
      </c>
      <c r="C13" s="26" t="s">
        <v>18</v>
      </c>
      <c r="D13" s="27">
        <v>100</v>
      </c>
      <c r="E13" s="28">
        <v>0</v>
      </c>
      <c r="F13" s="29">
        <v>0</v>
      </c>
      <c r="G13" s="29">
        <v>0</v>
      </c>
      <c r="H13" s="30">
        <f t="shared" ref="H13:H35" si="1">F13/D13*100</f>
        <v>0</v>
      </c>
      <c r="I13" s="30">
        <v>0</v>
      </c>
    </row>
    <row r="14" spans="1:10" ht="21" customHeight="1" x14ac:dyDescent="0.2">
      <c r="A14" s="25">
        <v>1</v>
      </c>
      <c r="B14" s="25">
        <v>13</v>
      </c>
      <c r="C14" s="26" t="s">
        <v>12</v>
      </c>
      <c r="D14" s="27">
        <v>45721.9</v>
      </c>
      <c r="E14" s="28">
        <v>0</v>
      </c>
      <c r="F14" s="29">
        <v>36160.400000000001</v>
      </c>
      <c r="G14" s="29">
        <v>0</v>
      </c>
      <c r="H14" s="30">
        <f t="shared" si="1"/>
        <v>79.08770195464318</v>
      </c>
      <c r="I14" s="30">
        <v>0</v>
      </c>
    </row>
    <row r="15" spans="1:10" ht="15.75" customHeight="1" x14ac:dyDescent="0.2">
      <c r="A15" s="20">
        <v>2</v>
      </c>
      <c r="B15" s="20" t="s">
        <v>1</v>
      </c>
      <c r="C15" s="21" t="s">
        <v>11</v>
      </c>
      <c r="D15" s="22">
        <f>D16</f>
        <v>272</v>
      </c>
      <c r="E15" s="23">
        <v>0</v>
      </c>
      <c r="F15" s="24">
        <f>F16</f>
        <v>210.2</v>
      </c>
      <c r="G15" s="24">
        <f t="shared" ref="G15" si="2">G16</f>
        <v>0</v>
      </c>
      <c r="H15" s="24">
        <f t="shared" si="1"/>
        <v>77.27941176470587</v>
      </c>
      <c r="I15" s="24">
        <v>0</v>
      </c>
    </row>
    <row r="16" spans="1:10" ht="15" x14ac:dyDescent="0.2">
      <c r="A16" s="25">
        <v>2</v>
      </c>
      <c r="B16" s="25">
        <v>4</v>
      </c>
      <c r="C16" s="26" t="s">
        <v>10</v>
      </c>
      <c r="D16" s="27">
        <v>272</v>
      </c>
      <c r="E16" s="28">
        <v>0</v>
      </c>
      <c r="F16" s="30">
        <v>210.2</v>
      </c>
      <c r="G16" s="30">
        <v>0</v>
      </c>
      <c r="H16" s="30">
        <f t="shared" si="1"/>
        <v>77.27941176470587</v>
      </c>
      <c r="I16" s="30">
        <v>0</v>
      </c>
    </row>
    <row r="17" spans="1:9" ht="28.5" customHeight="1" x14ac:dyDescent="0.2">
      <c r="A17" s="20">
        <v>3</v>
      </c>
      <c r="B17" s="20" t="s">
        <v>1</v>
      </c>
      <c r="C17" s="21" t="s">
        <v>9</v>
      </c>
      <c r="D17" s="22">
        <f>SUM(D18:D20)</f>
        <v>391.2</v>
      </c>
      <c r="E17" s="22">
        <f t="shared" ref="E17:G17" si="3">SUM(E18:E20)</f>
        <v>0</v>
      </c>
      <c r="F17" s="22">
        <f t="shared" si="3"/>
        <v>88.8</v>
      </c>
      <c r="G17" s="22">
        <f t="shared" si="3"/>
        <v>0</v>
      </c>
      <c r="H17" s="30">
        <f t="shared" si="1"/>
        <v>22.699386503067483</v>
      </c>
      <c r="I17" s="30">
        <v>0</v>
      </c>
    </row>
    <row r="18" spans="1:9" ht="19.5" customHeight="1" x14ac:dyDescent="0.2">
      <c r="A18" s="25">
        <v>3</v>
      </c>
      <c r="B18" s="25">
        <v>9</v>
      </c>
      <c r="C18" s="26" t="s">
        <v>32</v>
      </c>
      <c r="D18" s="27">
        <v>280.5</v>
      </c>
      <c r="E18" s="27">
        <v>0</v>
      </c>
      <c r="F18" s="27">
        <v>75.8</v>
      </c>
      <c r="G18" s="27">
        <v>0</v>
      </c>
      <c r="H18" s="30">
        <f t="shared" si="1"/>
        <v>27.023172905525843</v>
      </c>
      <c r="I18" s="30">
        <v>0</v>
      </c>
    </row>
    <row r="19" spans="1:9" ht="31.5" customHeight="1" x14ac:dyDescent="0.2">
      <c r="A19" s="25">
        <v>3</v>
      </c>
      <c r="B19" s="25">
        <v>10</v>
      </c>
      <c r="C19" s="26" t="s">
        <v>34</v>
      </c>
      <c r="D19" s="27">
        <v>60.7</v>
      </c>
      <c r="E19" s="27">
        <v>0</v>
      </c>
      <c r="F19" s="27">
        <v>13</v>
      </c>
      <c r="G19" s="27">
        <v>0</v>
      </c>
      <c r="H19" s="30">
        <f t="shared" si="1"/>
        <v>21.416803953871501</v>
      </c>
      <c r="I19" s="30">
        <v>0</v>
      </c>
    </row>
    <row r="20" spans="1:9" ht="30" x14ac:dyDescent="0.2">
      <c r="A20" s="25">
        <v>3</v>
      </c>
      <c r="B20" s="25">
        <v>14</v>
      </c>
      <c r="C20" s="26" t="s">
        <v>30</v>
      </c>
      <c r="D20" s="27">
        <v>50</v>
      </c>
      <c r="E20" s="37">
        <v>0</v>
      </c>
      <c r="F20" s="30">
        <v>0</v>
      </c>
      <c r="G20" s="30">
        <v>0</v>
      </c>
      <c r="H20" s="30">
        <f t="shared" si="1"/>
        <v>0</v>
      </c>
      <c r="I20" s="30">
        <v>0</v>
      </c>
    </row>
    <row r="21" spans="1:9" ht="19.5" customHeight="1" x14ac:dyDescent="0.2">
      <c r="A21" s="20">
        <v>4</v>
      </c>
      <c r="B21" s="20"/>
      <c r="C21" s="39" t="s">
        <v>25</v>
      </c>
      <c r="D21" s="38">
        <f>SUM(D22:D22)</f>
        <v>16538.3</v>
      </c>
      <c r="E21" s="38">
        <f>SUM(E22:E22)</f>
        <v>0</v>
      </c>
      <c r="F21" s="24">
        <f>SUM(F22:F22)</f>
        <v>16047.3</v>
      </c>
      <c r="G21" s="24">
        <f>G22</f>
        <v>0</v>
      </c>
      <c r="H21" s="30">
        <f t="shared" si="1"/>
        <v>97.031133792469603</v>
      </c>
      <c r="I21" s="30">
        <f>I22</f>
        <v>0</v>
      </c>
    </row>
    <row r="22" spans="1:9" ht="16.5" customHeight="1" x14ac:dyDescent="0.2">
      <c r="A22" s="25">
        <v>4</v>
      </c>
      <c r="B22" s="25">
        <v>9</v>
      </c>
      <c r="C22" s="26" t="s">
        <v>26</v>
      </c>
      <c r="D22" s="37">
        <v>16538.3</v>
      </c>
      <c r="E22" s="30">
        <v>0</v>
      </c>
      <c r="F22" s="30">
        <v>16047.3</v>
      </c>
      <c r="G22" s="30">
        <v>0</v>
      </c>
      <c r="H22" s="30">
        <f t="shared" si="1"/>
        <v>97.031133792469603</v>
      </c>
      <c r="I22" s="30">
        <v>0</v>
      </c>
    </row>
    <row r="23" spans="1:9" ht="15.75" customHeight="1" x14ac:dyDescent="0.2">
      <c r="A23" s="20">
        <v>5</v>
      </c>
      <c r="B23" s="20" t="s">
        <v>1</v>
      </c>
      <c r="C23" s="21" t="s">
        <v>8</v>
      </c>
      <c r="D23" s="22">
        <f>D24</f>
        <v>109928.1</v>
      </c>
      <c r="E23" s="23">
        <f>E24</f>
        <v>13750.1</v>
      </c>
      <c r="F23" s="24">
        <f t="shared" ref="F23:G23" si="4">F24</f>
        <v>103707.8</v>
      </c>
      <c r="G23" s="24">
        <f t="shared" si="4"/>
        <v>13562</v>
      </c>
      <c r="H23" s="24">
        <f t="shared" si="1"/>
        <v>94.341483205840902</v>
      </c>
      <c r="I23" s="30">
        <f>G23/E23*100</f>
        <v>98.632009949018553</v>
      </c>
    </row>
    <row r="24" spans="1:9" ht="15" x14ac:dyDescent="0.2">
      <c r="A24" s="25">
        <v>5</v>
      </c>
      <c r="B24" s="25">
        <v>3</v>
      </c>
      <c r="C24" s="26" t="s">
        <v>7</v>
      </c>
      <c r="D24" s="27">
        <v>109928.1</v>
      </c>
      <c r="E24" s="28">
        <v>13750.1</v>
      </c>
      <c r="F24" s="30">
        <v>103707.8</v>
      </c>
      <c r="G24" s="30">
        <v>13562</v>
      </c>
      <c r="H24" s="30">
        <f t="shared" si="1"/>
        <v>94.341483205840902</v>
      </c>
      <c r="I24" s="30">
        <f>G24/E24*100</f>
        <v>98.632009949018553</v>
      </c>
    </row>
    <row r="25" spans="1:9" ht="18" customHeight="1" x14ac:dyDescent="0.2">
      <c r="A25" s="20">
        <v>7</v>
      </c>
      <c r="B25" s="20" t="s">
        <v>1</v>
      </c>
      <c r="C25" s="21" t="s">
        <v>6</v>
      </c>
      <c r="D25" s="22">
        <f>SUM(D26:D27)</f>
        <v>866</v>
      </c>
      <c r="E25" s="22">
        <f t="shared" ref="E25:G25" si="5">SUM(E26:E27)</f>
        <v>0</v>
      </c>
      <c r="F25" s="22">
        <f t="shared" si="5"/>
        <v>691.7</v>
      </c>
      <c r="G25" s="22">
        <f t="shared" si="5"/>
        <v>0</v>
      </c>
      <c r="H25" s="24">
        <f t="shared" si="1"/>
        <v>79.872979214780599</v>
      </c>
      <c r="I25" s="24">
        <v>0</v>
      </c>
    </row>
    <row r="26" spans="1:9" ht="30.75" customHeight="1" x14ac:dyDescent="0.2">
      <c r="A26" s="25">
        <v>7</v>
      </c>
      <c r="B26" s="25">
        <v>5</v>
      </c>
      <c r="C26" s="26" t="s">
        <v>35</v>
      </c>
      <c r="D26" s="27">
        <v>283.5</v>
      </c>
      <c r="E26" s="28">
        <v>0</v>
      </c>
      <c r="F26" s="30">
        <v>109.2</v>
      </c>
      <c r="G26" s="30">
        <v>0</v>
      </c>
      <c r="H26" s="30">
        <f t="shared" si="1"/>
        <v>38.518518518518519</v>
      </c>
      <c r="I26" s="30">
        <v>0</v>
      </c>
    </row>
    <row r="27" spans="1:9" ht="15" x14ac:dyDescent="0.2">
      <c r="A27" s="25">
        <v>7</v>
      </c>
      <c r="B27" s="25">
        <v>7</v>
      </c>
      <c r="C27" s="26" t="s">
        <v>27</v>
      </c>
      <c r="D27" s="27">
        <v>582.5</v>
      </c>
      <c r="E27" s="28">
        <v>0</v>
      </c>
      <c r="F27" s="30">
        <v>582.5</v>
      </c>
      <c r="G27" s="30">
        <v>0</v>
      </c>
      <c r="H27" s="30">
        <f t="shared" si="1"/>
        <v>100</v>
      </c>
      <c r="I27" s="30">
        <v>0</v>
      </c>
    </row>
    <row r="28" spans="1:9" ht="18" customHeight="1" x14ac:dyDescent="0.2">
      <c r="A28" s="20">
        <v>8</v>
      </c>
      <c r="B28" s="20" t="s">
        <v>1</v>
      </c>
      <c r="C28" s="21" t="s">
        <v>5</v>
      </c>
      <c r="D28" s="22">
        <f>D29</f>
        <v>1842.3</v>
      </c>
      <c r="E28" s="23">
        <f>E29</f>
        <v>0</v>
      </c>
      <c r="F28" s="24">
        <f t="shared" ref="F28:G28" si="6">F29</f>
        <v>1842.2</v>
      </c>
      <c r="G28" s="24">
        <f t="shared" si="6"/>
        <v>0</v>
      </c>
      <c r="H28" s="24">
        <f t="shared" si="1"/>
        <v>99.994572002388324</v>
      </c>
      <c r="I28" s="30">
        <v>0</v>
      </c>
    </row>
    <row r="29" spans="1:9" ht="15" x14ac:dyDescent="0.2">
      <c r="A29" s="25">
        <v>8</v>
      </c>
      <c r="B29" s="25">
        <v>4</v>
      </c>
      <c r="C29" s="26" t="s">
        <v>4</v>
      </c>
      <c r="D29" s="27">
        <v>1842.3</v>
      </c>
      <c r="E29" s="28">
        <v>0</v>
      </c>
      <c r="F29" s="30">
        <v>1842.2</v>
      </c>
      <c r="G29" s="30">
        <v>0</v>
      </c>
      <c r="H29" s="30">
        <f t="shared" si="1"/>
        <v>99.994572002388324</v>
      </c>
      <c r="I29" s="30">
        <v>0</v>
      </c>
    </row>
    <row r="30" spans="1:9" ht="17.25" customHeight="1" x14ac:dyDescent="0.2">
      <c r="A30" s="20">
        <v>10</v>
      </c>
      <c r="B30" s="25"/>
      <c r="C30" s="21" t="s">
        <v>24</v>
      </c>
      <c r="D30" s="22">
        <f>D31</f>
        <v>1500</v>
      </c>
      <c r="E30" s="23">
        <v>0</v>
      </c>
      <c r="F30" s="24">
        <f>F31</f>
        <v>1193.5</v>
      </c>
      <c r="G30" s="24">
        <v>0</v>
      </c>
      <c r="H30" s="24">
        <f t="shared" si="1"/>
        <v>79.566666666666663</v>
      </c>
      <c r="I30" s="24">
        <v>0</v>
      </c>
    </row>
    <row r="31" spans="1:9" ht="15" x14ac:dyDescent="0.2">
      <c r="A31" s="25">
        <v>10</v>
      </c>
      <c r="B31" s="25">
        <v>1</v>
      </c>
      <c r="C31" s="26" t="s">
        <v>28</v>
      </c>
      <c r="D31" s="27">
        <v>1500</v>
      </c>
      <c r="E31" s="28">
        <v>0</v>
      </c>
      <c r="F31" s="30">
        <v>1193.5</v>
      </c>
      <c r="G31" s="30">
        <v>0</v>
      </c>
      <c r="H31" s="30">
        <f t="shared" si="1"/>
        <v>79.566666666666663</v>
      </c>
      <c r="I31" s="30">
        <v>0</v>
      </c>
    </row>
    <row r="32" spans="1:9" ht="16.5" customHeight="1" x14ac:dyDescent="0.2">
      <c r="A32" s="20">
        <v>11</v>
      </c>
      <c r="B32" s="20" t="s">
        <v>1</v>
      </c>
      <c r="C32" s="21" t="s">
        <v>3</v>
      </c>
      <c r="D32" s="22">
        <f>D33+D34</f>
        <v>2325.6999999999998</v>
      </c>
      <c r="E32" s="22">
        <f t="shared" ref="E32:G32" si="7">E33+E34</f>
        <v>0</v>
      </c>
      <c r="F32" s="22">
        <f t="shared" si="7"/>
        <v>2324.3000000000002</v>
      </c>
      <c r="G32" s="22">
        <f t="shared" si="7"/>
        <v>0</v>
      </c>
      <c r="H32" s="24">
        <f t="shared" si="1"/>
        <v>99.939803070043439</v>
      </c>
      <c r="I32" s="24">
        <v>0</v>
      </c>
    </row>
    <row r="33" spans="1:11" ht="15" x14ac:dyDescent="0.2">
      <c r="A33" s="25">
        <v>11</v>
      </c>
      <c r="B33" s="25">
        <v>1</v>
      </c>
      <c r="C33" s="26" t="s">
        <v>2</v>
      </c>
      <c r="D33" s="27">
        <v>1933.5</v>
      </c>
      <c r="E33" s="28">
        <v>0</v>
      </c>
      <c r="F33" s="30">
        <v>1932.2</v>
      </c>
      <c r="G33" s="30">
        <v>0</v>
      </c>
      <c r="H33" s="30">
        <f t="shared" si="1"/>
        <v>99.932764416860621</v>
      </c>
      <c r="I33" s="30">
        <v>0</v>
      </c>
    </row>
    <row r="34" spans="1:11" ht="15.75" customHeight="1" x14ac:dyDescent="0.2">
      <c r="A34" s="25">
        <v>11</v>
      </c>
      <c r="B34" s="25">
        <v>2</v>
      </c>
      <c r="C34" s="26" t="s">
        <v>29</v>
      </c>
      <c r="D34" s="27">
        <v>392.2</v>
      </c>
      <c r="E34" s="28">
        <v>0</v>
      </c>
      <c r="F34" s="30">
        <v>392.1</v>
      </c>
      <c r="G34" s="30">
        <v>0</v>
      </c>
      <c r="H34" s="30">
        <f t="shared" si="1"/>
        <v>99.974502804691497</v>
      </c>
      <c r="I34" s="30">
        <v>0</v>
      </c>
    </row>
    <row r="35" spans="1:11" ht="16.5" customHeight="1" x14ac:dyDescent="0.25">
      <c r="A35" s="31"/>
      <c r="B35" s="32"/>
      <c r="C35" s="33" t="s">
        <v>0</v>
      </c>
      <c r="D35" s="34">
        <f>SUM(D9,D15,D17,D21,D23,D25,D28,D30,D32)</f>
        <v>265335.7</v>
      </c>
      <c r="E35" s="34">
        <f>SUM(E9,E15,E17,E21,E23,E25,E28,E30,E32)</f>
        <v>15492.9</v>
      </c>
      <c r="F35" s="34">
        <f>SUM(F9,F15,F17,F21,F23,F25,F28,F30,F32)</f>
        <v>248039.40000000002</v>
      </c>
      <c r="G35" s="34">
        <f>SUM(G9,G15,G17,G21,G23,G25,G28,G30,G32)</f>
        <v>15304.8</v>
      </c>
      <c r="H35" s="40">
        <f t="shared" si="1"/>
        <v>93.481352113567837</v>
      </c>
      <c r="I35" s="40">
        <f>G35/E35*100</f>
        <v>98.785895474701306</v>
      </c>
    </row>
    <row r="36" spans="1:11" ht="12.75" customHeight="1" x14ac:dyDescent="0.25">
      <c r="A36" s="4"/>
      <c r="B36" s="4"/>
      <c r="C36" s="5"/>
      <c r="D36" s="6"/>
      <c r="E36" s="6"/>
      <c r="F36" s="7"/>
      <c r="G36" s="7"/>
      <c r="H36" s="7"/>
      <c r="I36" s="7"/>
    </row>
    <row r="37" spans="1:11" ht="18.75" x14ac:dyDescent="0.3">
      <c r="A37" s="8"/>
      <c r="B37" s="8"/>
      <c r="C37" s="35"/>
      <c r="D37" s="8"/>
      <c r="E37" s="8"/>
      <c r="F37" s="8"/>
      <c r="G37" s="64"/>
      <c r="H37" s="65"/>
      <c r="I37" s="59"/>
      <c r="J37" s="60"/>
      <c r="K37" s="60"/>
    </row>
    <row r="38" spans="1:11" ht="18.75" x14ac:dyDescent="0.3">
      <c r="A38" s="1"/>
      <c r="B38" s="1"/>
      <c r="C38" s="35"/>
      <c r="D38" s="1"/>
      <c r="E38" s="1"/>
      <c r="G38" s="64"/>
      <c r="H38" s="65"/>
      <c r="I38" s="57"/>
      <c r="J38" s="61"/>
      <c r="K38" s="60"/>
    </row>
    <row r="39" spans="1:11" ht="18.75" x14ac:dyDescent="0.3">
      <c r="A39" s="1"/>
      <c r="B39" s="1"/>
      <c r="C39" s="1"/>
      <c r="D39" s="1"/>
      <c r="E39" s="1"/>
      <c r="I39" s="9"/>
      <c r="J39" s="11"/>
      <c r="K39" s="10"/>
    </row>
    <row r="40" spans="1:11" x14ac:dyDescent="0.2">
      <c r="A40" s="1"/>
      <c r="B40" s="1"/>
      <c r="C40" s="1"/>
      <c r="D40" s="1"/>
      <c r="E40" s="3"/>
    </row>
    <row r="41" spans="1:11" ht="18.75" x14ac:dyDescent="0.3">
      <c r="A41" s="8"/>
      <c r="B41" s="8"/>
      <c r="C41" s="8"/>
      <c r="D41" s="8"/>
      <c r="E41" s="8"/>
      <c r="F41" s="8"/>
      <c r="G41" s="8"/>
      <c r="I41" s="57"/>
      <c r="J41" s="58"/>
      <c r="K41" s="58"/>
    </row>
  </sheetData>
  <mergeCells count="14">
    <mergeCell ref="I41:K41"/>
    <mergeCell ref="I37:K37"/>
    <mergeCell ref="I38:K38"/>
    <mergeCell ref="F6:G6"/>
    <mergeCell ref="H6:I6"/>
    <mergeCell ref="G37:H37"/>
    <mergeCell ref="G38:H38"/>
    <mergeCell ref="H1:I1"/>
    <mergeCell ref="G2:J2"/>
    <mergeCell ref="G3:J3"/>
    <mergeCell ref="D6:E6"/>
    <mergeCell ref="A5:I5"/>
    <mergeCell ref="C6:C7"/>
    <mergeCell ref="A6:B6"/>
  </mergeCells>
  <pageMargins left="0.59055118110236227" right="0.39370078740157483" top="0.78740157480314965" bottom="0.78740157480314965" header="0.47244094488188981" footer="0.47244094488188981"/>
  <pageSetup paperSize="9" scale="75" fitToHeight="0" orientation="landscape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Новый_3</vt:lpstr>
      <vt:lpstr>Новый_3!Заголовки_для_печати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Семёнова Екатерина Валерьевна</cp:lastModifiedBy>
  <cp:lastPrinted>2023-02-01T05:41:47Z</cp:lastPrinted>
  <dcterms:created xsi:type="dcterms:W3CDTF">2015-08-24T11:18:55Z</dcterms:created>
  <dcterms:modified xsi:type="dcterms:W3CDTF">2024-02-06T05:39:43Z</dcterms:modified>
</cp:coreProperties>
</file>