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0730" windowHeight="9945"/>
  </bookViews>
  <sheets>
    <sheet name="Лист1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4" l="1"/>
  <c r="G36" i="4" l="1"/>
  <c r="H64" i="4" l="1"/>
  <c r="H63" i="4" s="1"/>
  <c r="G64" i="4"/>
  <c r="G63" i="4" s="1"/>
  <c r="H24" i="4"/>
  <c r="G24" i="4"/>
  <c r="G102" i="4"/>
  <c r="H101" i="4"/>
  <c r="G101" i="4"/>
  <c r="H100" i="4"/>
  <c r="G100" i="4"/>
  <c r="H99" i="4"/>
  <c r="G99" i="4"/>
  <c r="G97" i="4"/>
  <c r="H96" i="4"/>
  <c r="G96" i="4"/>
  <c r="H95" i="4"/>
  <c r="G95" i="4"/>
  <c r="G94" i="4" s="1"/>
  <c r="H91" i="4"/>
  <c r="G91" i="4"/>
  <c r="H90" i="4"/>
  <c r="G90" i="4"/>
  <c r="H89" i="4"/>
  <c r="G89" i="4"/>
  <c r="G88" i="4" s="1"/>
  <c r="H88" i="4"/>
  <c r="G86" i="4"/>
  <c r="G85" i="4" s="1"/>
  <c r="G84" i="4" s="1"/>
  <c r="G83" i="4" s="1"/>
  <c r="G82" i="4" s="1"/>
  <c r="H85" i="4"/>
  <c r="H84" i="4" s="1"/>
  <c r="G80" i="4"/>
  <c r="G79" i="4" s="1"/>
  <c r="G78" i="4" s="1"/>
  <c r="G77" i="4" s="1"/>
  <c r="H78" i="4"/>
  <c r="H75" i="4"/>
  <c r="G75" i="4"/>
  <c r="G74" i="4" s="1"/>
  <c r="G73" i="4" s="1"/>
  <c r="H74" i="4"/>
  <c r="H73" i="4"/>
  <c r="H70" i="4"/>
  <c r="H69" i="4" s="1"/>
  <c r="G70" i="4"/>
  <c r="G69" i="4" s="1"/>
  <c r="H67" i="4"/>
  <c r="G67" i="4"/>
  <c r="G66" i="4" s="1"/>
  <c r="H66" i="4"/>
  <c r="G59" i="4"/>
  <c r="G58" i="4" s="1"/>
  <c r="G57" i="4" s="1"/>
  <c r="G56" i="4" s="1"/>
  <c r="H57" i="4"/>
  <c r="H56" i="4" s="1"/>
  <c r="H54" i="4"/>
  <c r="G54" i="4"/>
  <c r="G53" i="4" s="1"/>
  <c r="G52" i="4" s="1"/>
  <c r="H53" i="4"/>
  <c r="H50" i="4"/>
  <c r="G50" i="4"/>
  <c r="G49" i="4" s="1"/>
  <c r="G48" i="4" s="1"/>
  <c r="H49" i="4"/>
  <c r="H48" i="4" s="1"/>
  <c r="H46" i="4"/>
  <c r="G46" i="4"/>
  <c r="G45" i="4" s="1"/>
  <c r="G44" i="4" s="1"/>
  <c r="H45" i="4"/>
  <c r="H44" i="4" s="1"/>
  <c r="H43" i="4"/>
  <c r="G41" i="4"/>
  <c r="G40" i="4" s="1"/>
  <c r="G39" i="4" s="1"/>
  <c r="G38" i="4" s="1"/>
  <c r="H36" i="4"/>
  <c r="H34" i="4"/>
  <c r="G34" i="4"/>
  <c r="H32" i="4"/>
  <c r="G32" i="4"/>
  <c r="H31" i="4"/>
  <c r="H30" i="4" s="1"/>
  <c r="G28" i="4"/>
  <c r="G27" i="4" s="1"/>
  <c r="G26" i="4" s="1"/>
  <c r="H22" i="4"/>
  <c r="G22" i="4"/>
  <c r="H20" i="4"/>
  <c r="H19" i="4" s="1"/>
  <c r="H18" i="4" s="1"/>
  <c r="G20" i="4"/>
  <c r="H16" i="4"/>
  <c r="G16" i="4"/>
  <c r="G15" i="4" s="1"/>
  <c r="G14" i="4" s="1"/>
  <c r="H15" i="4"/>
  <c r="H14" i="4" s="1"/>
  <c r="G31" i="4" l="1"/>
  <c r="H62" i="4"/>
  <c r="H61" i="4" s="1"/>
  <c r="G62" i="4"/>
  <c r="G61" i="4" s="1"/>
  <c r="H13" i="4"/>
  <c r="G93" i="4"/>
  <c r="G30" i="4"/>
  <c r="G72" i="4"/>
  <c r="G43" i="4"/>
  <c r="G19" i="4"/>
  <c r="G18" i="4" s="1"/>
  <c r="G13" i="4" l="1"/>
  <c r="G104" i="4" s="1"/>
  <c r="H104" i="4"/>
  <c r="H12" i="4"/>
  <c r="G12" i="4" l="1"/>
</calcChain>
</file>

<file path=xl/sharedStrings.xml><?xml version="1.0" encoding="utf-8"?>
<sst xmlns="http://schemas.openxmlformats.org/spreadsheetml/2006/main" count="205" uniqueCount="71">
  <si>
    <t>ИТОГО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</si>
  <si>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</si>
  <si>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</si>
  <si>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/>
  </si>
  <si>
    <t xml:space="preserve">Непрограммные направления деятельности </t>
  </si>
  <si>
    <t>Иные бюджетные ассигнования</t>
  </si>
  <si>
    <t>Физическая культура</t>
  </si>
  <si>
    <t>ФИЗИЧЕСКАЯ КУЛЬТУРА И СПОРТ</t>
  </si>
  <si>
    <t>Предоставление субсидий бюджетным, автономным учреждениям и иным некоммерческим организациям</t>
  </si>
  <si>
    <t>Другие вопросы в области культуры, кинематографии</t>
  </si>
  <si>
    <t>КУЛЬТУРА, КИНЕМАТОГРАФИЯ</t>
  </si>
  <si>
    <t>ОБРАЗОВАНИЕ</t>
  </si>
  <si>
    <t>Благоустройство</t>
  </si>
  <si>
    <t>ЖИЛИЩНО-КОММУНАЛЬНОЕ ХОЗЯЙСТВО</t>
  </si>
  <si>
    <t>НАЦИОНАЛЬНАЯ БЕЗОПАСНОСТЬ И ПРАВООХРАНИТЕЛЬНАЯ ДЕЯТЕЛЬНОСТЬ</t>
  </si>
  <si>
    <t>Мобилизационная подготовка экономики</t>
  </si>
  <si>
    <t>НАЦИОНАЛЬНАЯ ОБОРОНА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</si>
  <si>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</si>
  <si>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</si>
  <si>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ОБЩЕГОСУДАРСТВЕННЫЕ ВОПРОСЫ</t>
  </si>
  <si>
    <t>Администрация Красноглинского внутригородского района городского округа Самара</t>
  </si>
  <si>
    <t>Всего</t>
  </si>
  <si>
    <t>вид расхо-дов</t>
  </si>
  <si>
    <t>целевая статья</t>
  </si>
  <si>
    <t>под-раздел</t>
  </si>
  <si>
    <t>раз-дел</t>
  </si>
  <si>
    <t>Сумма</t>
  </si>
  <si>
    <t>Коды классификации расходов бюджета</t>
  </si>
  <si>
    <t>Код глав-ного рас-поря-дителя средств бюдже-та</t>
  </si>
  <si>
    <t>тыс. рублей</t>
  </si>
  <si>
    <t>Наименование главного распорядителя средств бюджета внутригородского района, разделов, подразделов, целевых статей и видов расходов</t>
  </si>
  <si>
    <t>9900000000</t>
  </si>
  <si>
    <t>Резервные фонды</t>
  </si>
  <si>
    <t>Резервные средства</t>
  </si>
  <si>
    <t>к Решению Совета депутатов</t>
  </si>
  <si>
    <t xml:space="preserve"> городского округа Самара</t>
  </si>
  <si>
    <t xml:space="preserve"> Красноглинского внутригородского района</t>
  </si>
  <si>
    <t>НАЦИОНАЛЬНАЯ ЭКОНОМИКА</t>
  </si>
  <si>
    <t xml:space="preserve">Молодежная политика </t>
  </si>
  <si>
    <t xml:space="preserve"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</si>
  <si>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>Другие общегосударственные вопросы</t>
  </si>
  <si>
    <t>Субсидии бюджетным учреждениям</t>
  </si>
  <si>
    <t>Уплата налогов, сборов и иных платежей</t>
  </si>
  <si>
    <t>СОЦИАЛЬНАЯ ПОЛИТИКА</t>
  </si>
  <si>
    <t>Пенсионное обеспечение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</si>
  <si>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</si>
  <si>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</si>
  <si>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 xml:space="preserve"> Дорожное хозяйство (дорожные фонды)</t>
  </si>
  <si>
    <t>В200000000</t>
  </si>
  <si>
    <t>Массовый спорт</t>
  </si>
  <si>
    <t>Другие вопросы в области национальной безопасности и правоохранительной деятельности</t>
  </si>
  <si>
    <t>В500000000</t>
  </si>
  <si>
    <t>Подпрограмма "Молодежь Красноглинского района"</t>
  </si>
  <si>
    <t>В520000000</t>
  </si>
  <si>
    <t>Подпрограмма "Развитие культуры Красноглинского внутригородского района городского округа Самара"</t>
  </si>
  <si>
    <t>В510000000</t>
  </si>
  <si>
    <t>Подпрограмма "Развитие физической культуры и спорта на территории Красноглинского внутригородского района городского округа Самара"</t>
  </si>
  <si>
    <t>В530000000</t>
  </si>
  <si>
    <t>Гражданская оброна</t>
  </si>
  <si>
    <t>Функционирование высшего должностного лица субъекта Российской Федерации и муниципального образования</t>
  </si>
  <si>
    <t>Защита населения и территории от чрезвычайных ситуаций природного и техногенного характера, пожарная безопасность</t>
  </si>
  <si>
    <t>Профессиональная подготовка, переподготовка и повышение квалификации</t>
  </si>
  <si>
    <t>в том числе средства вышестоящих бюджетов</t>
  </si>
  <si>
    <t>Муниципальная программа Красноглинского внутригородского района городского округа Самара "Благоустройство территории Красноглинского внутригородского района городского округа Самара" на 2017-2026 годы</t>
  </si>
  <si>
    <t>В100000000</t>
  </si>
  <si>
    <t>Муниципальная программа Красноглинского внутригородского района городского округа Самара "Развитие социальной сферы Красноглинского внутригородского района городского округа Самара" на 2020 - 2025 годы</t>
  </si>
  <si>
    <t>Функционирование Правительства Российской Федерации, высших исполнительных органов  субъектов Российской Федерации, местных администраций</t>
  </si>
  <si>
    <t>Приложение 9</t>
  </si>
  <si>
    <t xml:space="preserve">Ведомственная структура расходов бюджета Красноглинского внутригородского района
 городского округа Самара Самарской области на 2025 год </t>
  </si>
  <si>
    <t xml:space="preserve">от "___" ___________ 2024 г. № _______ </t>
  </si>
  <si>
    <t>Муниципальная программа Красноглинского внутригородского района городского округа Самара "Комфортная городская среда" на 2018-2030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</si>
</sst>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#,##0.0;[Red]\-#,##0.0"/>
    <numFmt numFmtId="166" formatCode="000"/>
    <numFmt numFmtId="167" formatCode="00"/>
    <numFmt numFmtId="168" formatCode="000\.00\.00"/>
    <numFmt numFmtId="169" formatCode="0000000"/>
  </numFmts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1" applyFont="1" applyFill="1" applyProtection="1">
      <protection hidden="1"/>
    </xf>
    <xf numFmtId="0" fontId="3" fillId="0" borderId="1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" xfId="1" applyFont="1" applyFill="1" applyBorder="1" applyAlignment="1" applyProtection="1">
      <protection hidden="1"/>
    </xf>
    <xf numFmtId="164" fontId="3" fillId="0" borderId="1" xfId="1" applyNumberFormat="1" applyFont="1" applyFill="1" applyBorder="1" applyAlignment="1" applyProtection="1">
      <protection hidden="1"/>
    </xf>
    <xf numFmtId="0" fontId="2" fillId="0" borderId="0" xfId="1" applyFont="1"/>
    <xf numFmtId="0" fontId="2" fillId="0" borderId="1" xfId="1" applyNumberFormat="1" applyFont="1" applyFill="1" applyBorder="1" applyAlignment="1" applyProtection="1">
      <alignment horizontal="center" vertical="center"/>
      <protection hidden="1"/>
    </xf>
    <xf numFmtId="1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8" fontId="2" fillId="0" borderId="1" xfId="1" applyNumberFormat="1" applyFont="1" applyFill="1" applyBorder="1" applyAlignment="1" applyProtection="1">
      <alignment vertical="top" wrapText="1"/>
      <protection hidden="1"/>
    </xf>
    <xf numFmtId="165" fontId="2" fillId="0" borderId="1" xfId="1" applyNumberFormat="1" applyFont="1" applyFill="1" applyBorder="1" applyAlignment="1" applyProtection="1">
      <alignment vertical="center" wrapText="1"/>
      <protection hidden="1"/>
    </xf>
    <xf numFmtId="164" fontId="2" fillId="0" borderId="0" xfId="1" applyNumberFormat="1" applyFont="1"/>
    <xf numFmtId="165" fontId="2" fillId="0" borderId="1" xfId="1" applyNumberFormat="1" applyFont="1" applyFill="1" applyBorder="1" applyAlignment="1" applyProtection="1">
      <alignment wrapText="1"/>
      <protection hidden="1"/>
    </xf>
    <xf numFmtId="168" fontId="2" fillId="0" borderId="1" xfId="1" applyNumberFormat="1" applyFont="1" applyFill="1" applyBorder="1" applyAlignment="1" applyProtection="1">
      <alignment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166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1" xfId="1" applyNumberFormat="1" applyFont="1" applyFill="1" applyBorder="1" applyAlignment="1" applyProtection="1">
      <alignment horizontal="center" wrapText="1"/>
      <protection hidden="1"/>
    </xf>
    <xf numFmtId="168" fontId="2" fillId="0" borderId="1" xfId="1" applyNumberFormat="1" applyFont="1" applyFill="1" applyBorder="1" applyAlignment="1" applyProtection="1">
      <alignment horizontal="left" vertical="top" wrapText="1"/>
      <protection hidden="1"/>
    </xf>
    <xf numFmtId="169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1" xfId="1" applyNumberFormat="1" applyFont="1" applyFill="1" applyBorder="1" applyAlignment="1" applyProtection="1">
      <alignment horizontal="center" wrapText="1"/>
      <protection hidden="1"/>
    </xf>
    <xf numFmtId="169" fontId="2" fillId="0" borderId="1" xfId="1" applyNumberFormat="1" applyFont="1" applyFill="1" applyBorder="1" applyAlignment="1" applyProtection="1">
      <alignment horizontal="center" wrapText="1"/>
      <protection hidden="1"/>
    </xf>
    <xf numFmtId="0" fontId="2" fillId="0" borderId="1" xfId="1" applyFont="1" applyFill="1" applyBorder="1" applyAlignment="1" applyProtection="1">
      <alignment horizontal="center" vertical="center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0" xfId="1" applyNumberFormat="1" applyFont="1"/>
    <xf numFmtId="165" fontId="4" fillId="0" borderId="0" xfId="1" applyNumberFormat="1" applyFont="1"/>
    <xf numFmtId="0" fontId="2" fillId="0" borderId="0" xfId="1" applyNumberFormat="1" applyFont="1" applyFill="1" applyAlignment="1" applyProtection="1"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2" fillId="2" borderId="0" xfId="1" applyNumberFormat="1" applyFont="1" applyFill="1" applyAlignment="1" applyProtection="1">
      <alignment horizontal="right"/>
      <protection hidden="1"/>
    </xf>
    <xf numFmtId="0" fontId="2" fillId="0" borderId="0" xfId="1" applyNumberFormat="1" applyFont="1" applyFill="1" applyAlignment="1" applyProtection="1">
      <alignment horizontal="right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10"/>
  <sheetViews>
    <sheetView tabSelected="1" topLeftCell="A100" workbookViewId="0">
      <selection activeCell="F111" sqref="F111"/>
    </sheetView>
  </sheetViews>
  <sheetFormatPr defaultColWidth="9.140625" defaultRowHeight="15.75" x14ac:dyDescent="0.25"/>
  <cols>
    <col min="1" max="1" width="67.140625" style="5" customWidth="1"/>
    <col min="2" max="2" width="9.5703125" style="5" customWidth="1"/>
    <col min="3" max="3" width="7.140625" style="5" customWidth="1"/>
    <col min="4" max="4" width="7.42578125" style="5" customWidth="1"/>
    <col min="5" max="5" width="13.140625" style="5" customWidth="1"/>
    <col min="6" max="6" width="10" style="5" customWidth="1"/>
    <col min="7" max="7" width="15" style="5" customWidth="1"/>
    <col min="8" max="8" width="16.7109375" style="5" customWidth="1"/>
    <col min="9" max="233" width="9.140625" style="5" customWidth="1"/>
    <col min="234" max="16384" width="9.140625" style="5"/>
  </cols>
  <sheetData>
    <row r="2" spans="1:8" x14ac:dyDescent="0.25">
      <c r="A2" s="30" t="s">
        <v>67</v>
      </c>
      <c r="B2" s="30"/>
      <c r="C2" s="30"/>
      <c r="D2" s="30"/>
      <c r="E2" s="30"/>
      <c r="F2" s="30"/>
      <c r="G2" s="30"/>
      <c r="H2" s="30"/>
    </row>
    <row r="3" spans="1:8" x14ac:dyDescent="0.25">
      <c r="A3" s="31" t="s">
        <v>34</v>
      </c>
      <c r="B3" s="31"/>
      <c r="C3" s="31"/>
      <c r="D3" s="31"/>
      <c r="E3" s="31"/>
      <c r="F3" s="31"/>
      <c r="G3" s="31"/>
      <c r="H3" s="31"/>
    </row>
    <row r="4" spans="1:8" x14ac:dyDescent="0.25">
      <c r="A4" s="31" t="s">
        <v>36</v>
      </c>
      <c r="B4" s="31"/>
      <c r="C4" s="31"/>
      <c r="D4" s="31"/>
      <c r="E4" s="31"/>
      <c r="F4" s="31"/>
      <c r="G4" s="31"/>
      <c r="H4" s="31"/>
    </row>
    <row r="5" spans="1:8" x14ac:dyDescent="0.25">
      <c r="A5" s="31" t="s">
        <v>35</v>
      </c>
      <c r="B5" s="31"/>
      <c r="C5" s="31"/>
      <c r="D5" s="31"/>
      <c r="E5" s="31"/>
      <c r="F5" s="31"/>
      <c r="G5" s="31"/>
      <c r="H5" s="31"/>
    </row>
    <row r="6" spans="1:8" x14ac:dyDescent="0.25">
      <c r="A6" s="31" t="s">
        <v>69</v>
      </c>
      <c r="B6" s="31"/>
      <c r="C6" s="31"/>
      <c r="D6" s="31"/>
      <c r="E6" s="31"/>
      <c r="F6" s="31"/>
      <c r="G6" s="31"/>
      <c r="H6" s="31"/>
    </row>
    <row r="7" spans="1:8" ht="45.75" customHeight="1" x14ac:dyDescent="0.25">
      <c r="A7" s="29" t="s">
        <v>68</v>
      </c>
      <c r="B7" s="29"/>
      <c r="C7" s="29"/>
      <c r="D7" s="29"/>
      <c r="E7" s="29"/>
      <c r="F7" s="29"/>
      <c r="G7" s="29"/>
      <c r="H7" s="29"/>
    </row>
    <row r="8" spans="1:8" ht="18.75" customHeight="1" x14ac:dyDescent="0.25">
      <c r="A8" s="1"/>
      <c r="B8" s="1"/>
      <c r="C8" s="1"/>
      <c r="D8" s="27"/>
      <c r="E8" s="27"/>
      <c r="F8" s="27"/>
      <c r="G8" s="14"/>
      <c r="H8" s="14" t="s">
        <v>29</v>
      </c>
    </row>
    <row r="9" spans="1:8" ht="34.5" customHeight="1" x14ac:dyDescent="0.25">
      <c r="A9" s="28" t="s">
        <v>30</v>
      </c>
      <c r="B9" s="28" t="s">
        <v>28</v>
      </c>
      <c r="C9" s="28" t="s">
        <v>27</v>
      </c>
      <c r="D9" s="28"/>
      <c r="E9" s="28"/>
      <c r="F9" s="28"/>
      <c r="G9" s="28" t="s">
        <v>26</v>
      </c>
      <c r="H9" s="28"/>
    </row>
    <row r="10" spans="1:8" ht="104.25" customHeight="1" x14ac:dyDescent="0.25">
      <c r="A10" s="28"/>
      <c r="B10" s="28"/>
      <c r="C10" s="13" t="s">
        <v>25</v>
      </c>
      <c r="D10" s="13" t="s">
        <v>24</v>
      </c>
      <c r="E10" s="13" t="s">
        <v>23</v>
      </c>
      <c r="F10" s="13" t="s">
        <v>22</v>
      </c>
      <c r="G10" s="6" t="s">
        <v>21</v>
      </c>
      <c r="H10" s="13" t="s">
        <v>62</v>
      </c>
    </row>
    <row r="11" spans="1:8" ht="16.5" customHeight="1" x14ac:dyDescent="0.25">
      <c r="A11" s="13">
        <v>1</v>
      </c>
      <c r="B11" s="6">
        <v>2</v>
      </c>
      <c r="C11" s="13">
        <v>3</v>
      </c>
      <c r="D11" s="13">
        <v>4</v>
      </c>
      <c r="E11" s="13">
        <v>5</v>
      </c>
      <c r="F11" s="13">
        <v>6</v>
      </c>
      <c r="G11" s="7">
        <v>7</v>
      </c>
      <c r="H11" s="13">
        <v>8</v>
      </c>
    </row>
    <row r="12" spans="1:8" ht="31.5" x14ac:dyDescent="0.25">
      <c r="A12" s="8" t="s">
        <v>20</v>
      </c>
      <c r="B12" s="15">
        <v>938</v>
      </c>
      <c r="C12" s="16" t="s">
        <v>3</v>
      </c>
      <c r="D12" s="16" t="s">
        <v>3</v>
      </c>
      <c r="E12" s="24" t="s">
        <v>3</v>
      </c>
      <c r="F12" s="15" t="s">
        <v>3</v>
      </c>
      <c r="G12" s="9">
        <f>G13+G38+G43+G61+G72+G82+G93+G56+G88</f>
        <v>254022.8</v>
      </c>
      <c r="H12" s="9">
        <f>H13+H38+H43+H61+H72+H82+H93+H56+H88</f>
        <v>1264</v>
      </c>
    </row>
    <row r="13" spans="1:8" x14ac:dyDescent="0.25">
      <c r="A13" s="8" t="s">
        <v>19</v>
      </c>
      <c r="B13" s="15">
        <v>938</v>
      </c>
      <c r="C13" s="16">
        <v>1</v>
      </c>
      <c r="D13" s="16" t="s">
        <v>3</v>
      </c>
      <c r="E13" s="13" t="s">
        <v>3</v>
      </c>
      <c r="F13" s="15" t="s">
        <v>3</v>
      </c>
      <c r="G13" s="9">
        <f>G18+G26+G30+G14</f>
        <v>180177.69999999998</v>
      </c>
      <c r="H13" s="9">
        <f>H18+H26+H30</f>
        <v>1264</v>
      </c>
    </row>
    <row r="14" spans="1:8" ht="31.5" x14ac:dyDescent="0.25">
      <c r="A14" s="8" t="s">
        <v>59</v>
      </c>
      <c r="B14" s="15">
        <v>938</v>
      </c>
      <c r="C14" s="16">
        <v>1</v>
      </c>
      <c r="D14" s="16">
        <v>2</v>
      </c>
      <c r="E14" s="13"/>
      <c r="F14" s="15"/>
      <c r="G14" s="9">
        <f t="shared" ref="G14:H16" si="0">G15</f>
        <v>6333.3</v>
      </c>
      <c r="H14" s="9">
        <f t="shared" si="0"/>
        <v>0</v>
      </c>
    </row>
    <row r="15" spans="1:8" x14ac:dyDescent="0.25">
      <c r="A15" s="8" t="s">
        <v>4</v>
      </c>
      <c r="B15" s="15">
        <v>938</v>
      </c>
      <c r="C15" s="16">
        <v>1</v>
      </c>
      <c r="D15" s="16">
        <v>2</v>
      </c>
      <c r="E15" s="17" t="s">
        <v>31</v>
      </c>
      <c r="F15" s="15"/>
      <c r="G15" s="9">
        <f t="shared" si="0"/>
        <v>6333.3</v>
      </c>
      <c r="H15" s="9">
        <f t="shared" si="0"/>
        <v>0</v>
      </c>
    </row>
    <row r="16" spans="1:8" ht="63" x14ac:dyDescent="0.25">
      <c r="A16" s="8" t="s">
        <v>18</v>
      </c>
      <c r="B16" s="15">
        <v>938</v>
      </c>
      <c r="C16" s="16">
        <v>1</v>
      </c>
      <c r="D16" s="16">
        <v>2</v>
      </c>
      <c r="E16" s="17" t="s">
        <v>31</v>
      </c>
      <c r="F16" s="15">
        <v>100</v>
      </c>
      <c r="G16" s="9">
        <f t="shared" si="0"/>
        <v>6333.3</v>
      </c>
      <c r="H16" s="9">
        <f t="shared" si="0"/>
        <v>0</v>
      </c>
    </row>
    <row r="17" spans="1:11" ht="31.5" x14ac:dyDescent="0.25">
      <c r="A17" s="8" t="s">
        <v>17</v>
      </c>
      <c r="B17" s="15">
        <v>938</v>
      </c>
      <c r="C17" s="16">
        <v>1</v>
      </c>
      <c r="D17" s="16">
        <v>2</v>
      </c>
      <c r="E17" s="17" t="s">
        <v>31</v>
      </c>
      <c r="F17" s="15">
        <v>120</v>
      </c>
      <c r="G17" s="9">
        <v>6333.3</v>
      </c>
      <c r="H17" s="9">
        <v>0</v>
      </c>
    </row>
    <row r="18" spans="1:11" ht="52.5" customHeight="1" x14ac:dyDescent="0.25">
      <c r="A18" s="8" t="s">
        <v>66</v>
      </c>
      <c r="B18" s="15">
        <v>938</v>
      </c>
      <c r="C18" s="16">
        <v>1</v>
      </c>
      <c r="D18" s="16">
        <v>4</v>
      </c>
      <c r="E18" s="13" t="s">
        <v>3</v>
      </c>
      <c r="F18" s="15" t="s">
        <v>3</v>
      </c>
      <c r="G18" s="9">
        <f>G19</f>
        <v>118695.7</v>
      </c>
      <c r="H18" s="9">
        <f>H19</f>
        <v>1264</v>
      </c>
      <c r="K18" s="26"/>
    </row>
    <row r="19" spans="1:11" x14ac:dyDescent="0.25">
      <c r="A19" s="8" t="s">
        <v>4</v>
      </c>
      <c r="B19" s="15">
        <v>938</v>
      </c>
      <c r="C19" s="16">
        <v>1</v>
      </c>
      <c r="D19" s="16">
        <v>4</v>
      </c>
      <c r="E19" s="17" t="s">
        <v>31</v>
      </c>
      <c r="F19" s="15" t="s">
        <v>3</v>
      </c>
      <c r="G19" s="9">
        <f>G20+G22+G24</f>
        <v>118695.7</v>
      </c>
      <c r="H19" s="9">
        <f>H20+H22</f>
        <v>1264</v>
      </c>
    </row>
    <row r="20" spans="1:11" ht="63" x14ac:dyDescent="0.25">
      <c r="A20" s="8" t="s">
        <v>18</v>
      </c>
      <c r="B20" s="15">
        <v>938</v>
      </c>
      <c r="C20" s="16">
        <v>1</v>
      </c>
      <c r="D20" s="16">
        <v>4</v>
      </c>
      <c r="E20" s="17" t="s">
        <v>31</v>
      </c>
      <c r="F20" s="15">
        <v>100</v>
      </c>
      <c r="G20" s="9">
        <f>G21</f>
        <v>117871.2</v>
      </c>
      <c r="H20" s="9">
        <f>H21</f>
        <v>1264</v>
      </c>
      <c r="K20" s="25"/>
    </row>
    <row r="21" spans="1:11" ht="31.5" x14ac:dyDescent="0.25">
      <c r="A21" s="8" t="s">
        <v>17</v>
      </c>
      <c r="B21" s="15">
        <v>938</v>
      </c>
      <c r="C21" s="16">
        <v>1</v>
      </c>
      <c r="D21" s="16">
        <v>4</v>
      </c>
      <c r="E21" s="17" t="s">
        <v>31</v>
      </c>
      <c r="F21" s="15">
        <v>120</v>
      </c>
      <c r="G21" s="9">
        <f>116607.2+H21</f>
        <v>117871.2</v>
      </c>
      <c r="H21" s="9">
        <v>1264</v>
      </c>
    </row>
    <row r="22" spans="1:11" ht="31.5" x14ac:dyDescent="0.25">
      <c r="A22" s="8" t="s">
        <v>2</v>
      </c>
      <c r="B22" s="15">
        <v>938</v>
      </c>
      <c r="C22" s="16">
        <v>1</v>
      </c>
      <c r="D22" s="16">
        <v>4</v>
      </c>
      <c r="E22" s="17" t="s">
        <v>31</v>
      </c>
      <c r="F22" s="15">
        <v>200</v>
      </c>
      <c r="G22" s="9">
        <f>G23</f>
        <v>724.5</v>
      </c>
      <c r="H22" s="9">
        <f>H23</f>
        <v>0</v>
      </c>
    </row>
    <row r="23" spans="1:11" ht="31.5" x14ac:dyDescent="0.25">
      <c r="A23" s="8" t="s">
        <v>1</v>
      </c>
      <c r="B23" s="15">
        <v>938</v>
      </c>
      <c r="C23" s="16">
        <v>1</v>
      </c>
      <c r="D23" s="16">
        <v>4</v>
      </c>
      <c r="E23" s="17" t="s">
        <v>31</v>
      </c>
      <c r="F23" s="15">
        <v>240</v>
      </c>
      <c r="G23" s="9">
        <v>724.5</v>
      </c>
      <c r="H23" s="9">
        <v>0</v>
      </c>
    </row>
    <row r="24" spans="1:11" ht="17.25" customHeight="1" x14ac:dyDescent="0.25">
      <c r="A24" s="8" t="s">
        <v>5</v>
      </c>
      <c r="B24" s="15">
        <v>938</v>
      </c>
      <c r="C24" s="16">
        <v>1</v>
      </c>
      <c r="D24" s="16">
        <v>4</v>
      </c>
      <c r="E24" s="17" t="s">
        <v>31</v>
      </c>
      <c r="F24" s="15">
        <v>800</v>
      </c>
      <c r="G24" s="9">
        <f>G25</f>
        <v>100</v>
      </c>
      <c r="H24" s="9">
        <f>H25</f>
        <v>0</v>
      </c>
    </row>
    <row r="25" spans="1:11" ht="17.25" customHeight="1" x14ac:dyDescent="0.25">
      <c r="A25" s="8" t="s">
        <v>42</v>
      </c>
      <c r="B25" s="15">
        <v>938</v>
      </c>
      <c r="C25" s="16">
        <v>1</v>
      </c>
      <c r="D25" s="16">
        <v>4</v>
      </c>
      <c r="E25" s="17" t="s">
        <v>31</v>
      </c>
      <c r="F25" s="15">
        <v>850</v>
      </c>
      <c r="G25" s="9">
        <v>100</v>
      </c>
      <c r="H25" s="9">
        <v>0</v>
      </c>
    </row>
    <row r="26" spans="1:11" x14ac:dyDescent="0.25">
      <c r="A26" s="19" t="s">
        <v>32</v>
      </c>
      <c r="B26" s="15">
        <v>938</v>
      </c>
      <c r="C26" s="16">
        <v>1</v>
      </c>
      <c r="D26" s="16">
        <v>11</v>
      </c>
      <c r="E26" s="20"/>
      <c r="F26" s="15"/>
      <c r="G26" s="9">
        <f>G27</f>
        <v>300</v>
      </c>
      <c r="H26" s="9">
        <v>0</v>
      </c>
    </row>
    <row r="27" spans="1:11" x14ac:dyDescent="0.25">
      <c r="A27" s="19" t="s">
        <v>4</v>
      </c>
      <c r="B27" s="15">
        <v>938</v>
      </c>
      <c r="C27" s="16">
        <v>1</v>
      </c>
      <c r="D27" s="16">
        <v>11</v>
      </c>
      <c r="E27" s="20">
        <v>9900000000</v>
      </c>
      <c r="F27" s="15"/>
      <c r="G27" s="9">
        <f>G28</f>
        <v>300</v>
      </c>
      <c r="H27" s="9">
        <v>0</v>
      </c>
    </row>
    <row r="28" spans="1:11" x14ac:dyDescent="0.25">
      <c r="A28" s="19" t="s">
        <v>5</v>
      </c>
      <c r="B28" s="15">
        <v>938</v>
      </c>
      <c r="C28" s="16">
        <v>1</v>
      </c>
      <c r="D28" s="16">
        <v>11</v>
      </c>
      <c r="E28" s="20">
        <v>9900000000</v>
      </c>
      <c r="F28" s="15">
        <v>800</v>
      </c>
      <c r="G28" s="9">
        <f>G29</f>
        <v>300</v>
      </c>
      <c r="H28" s="9">
        <v>0</v>
      </c>
    </row>
    <row r="29" spans="1:11" x14ac:dyDescent="0.25">
      <c r="A29" s="19" t="s">
        <v>33</v>
      </c>
      <c r="B29" s="15">
        <v>938</v>
      </c>
      <c r="C29" s="16">
        <v>1</v>
      </c>
      <c r="D29" s="16">
        <v>11</v>
      </c>
      <c r="E29" s="20">
        <v>9900000000</v>
      </c>
      <c r="F29" s="15">
        <v>870</v>
      </c>
      <c r="G29" s="9">
        <v>300</v>
      </c>
      <c r="H29" s="9">
        <v>0</v>
      </c>
    </row>
    <row r="30" spans="1:11" x14ac:dyDescent="0.25">
      <c r="A30" s="19" t="s">
        <v>40</v>
      </c>
      <c r="B30" s="15">
        <v>938</v>
      </c>
      <c r="C30" s="16">
        <v>1</v>
      </c>
      <c r="D30" s="16">
        <v>13</v>
      </c>
      <c r="E30" s="20"/>
      <c r="F30" s="15"/>
      <c r="G30" s="9">
        <f>G32+G34+G36</f>
        <v>54848.7</v>
      </c>
      <c r="H30" s="9">
        <f>H31</f>
        <v>0</v>
      </c>
    </row>
    <row r="31" spans="1:11" x14ac:dyDescent="0.25">
      <c r="A31" s="8" t="s">
        <v>4</v>
      </c>
      <c r="B31" s="15">
        <v>938</v>
      </c>
      <c r="C31" s="16">
        <v>1</v>
      </c>
      <c r="D31" s="16">
        <v>13</v>
      </c>
      <c r="E31" s="20">
        <v>9900000000</v>
      </c>
      <c r="F31" s="15"/>
      <c r="G31" s="9">
        <f>G32+G34+G36</f>
        <v>54848.7</v>
      </c>
      <c r="H31" s="9">
        <f>H34</f>
        <v>0</v>
      </c>
    </row>
    <row r="32" spans="1:11" ht="31.5" x14ac:dyDescent="0.25">
      <c r="A32" s="8" t="s">
        <v>2</v>
      </c>
      <c r="B32" s="18">
        <v>938</v>
      </c>
      <c r="C32" s="21">
        <v>1</v>
      </c>
      <c r="D32" s="21">
        <v>13</v>
      </c>
      <c r="E32" s="22">
        <v>9900000000</v>
      </c>
      <c r="F32" s="18">
        <v>200</v>
      </c>
      <c r="G32" s="11">
        <f>G33</f>
        <v>2500</v>
      </c>
      <c r="H32" s="11">
        <f>H33</f>
        <v>0</v>
      </c>
    </row>
    <row r="33" spans="1:8" ht="31.5" x14ac:dyDescent="0.25">
      <c r="A33" s="12" t="s">
        <v>1</v>
      </c>
      <c r="B33" s="18">
        <v>938</v>
      </c>
      <c r="C33" s="21">
        <v>1</v>
      </c>
      <c r="D33" s="21">
        <v>13</v>
      </c>
      <c r="E33" s="22">
        <v>9900000000</v>
      </c>
      <c r="F33" s="18">
        <v>240</v>
      </c>
      <c r="G33" s="11">
        <v>2500</v>
      </c>
      <c r="H33" s="11">
        <v>0</v>
      </c>
    </row>
    <row r="34" spans="1:8" ht="31.5" x14ac:dyDescent="0.25">
      <c r="A34" s="8" t="s">
        <v>8</v>
      </c>
      <c r="B34" s="15">
        <v>938</v>
      </c>
      <c r="C34" s="16">
        <v>1</v>
      </c>
      <c r="D34" s="16">
        <v>13</v>
      </c>
      <c r="E34" s="20">
        <v>9900000000</v>
      </c>
      <c r="F34" s="15">
        <v>600</v>
      </c>
      <c r="G34" s="9">
        <f>G35</f>
        <v>52298.7</v>
      </c>
      <c r="H34" s="9">
        <f t="shared" ref="H34" si="1">H35</f>
        <v>0</v>
      </c>
    </row>
    <row r="35" spans="1:8" x14ac:dyDescent="0.25">
      <c r="A35" s="19" t="s">
        <v>41</v>
      </c>
      <c r="B35" s="15">
        <v>938</v>
      </c>
      <c r="C35" s="16">
        <v>1</v>
      </c>
      <c r="D35" s="16">
        <v>13</v>
      </c>
      <c r="E35" s="20">
        <v>9900000000</v>
      </c>
      <c r="F35" s="15">
        <v>610</v>
      </c>
      <c r="G35" s="9">
        <v>52298.7</v>
      </c>
      <c r="H35" s="9">
        <v>0</v>
      </c>
    </row>
    <row r="36" spans="1:8" x14ac:dyDescent="0.25">
      <c r="A36" s="19" t="s">
        <v>5</v>
      </c>
      <c r="B36" s="15">
        <v>938</v>
      </c>
      <c r="C36" s="16">
        <v>1</v>
      </c>
      <c r="D36" s="16">
        <v>13</v>
      </c>
      <c r="E36" s="20">
        <v>9900000000</v>
      </c>
      <c r="F36" s="15">
        <v>800</v>
      </c>
      <c r="G36" s="9">
        <f>G37</f>
        <v>50</v>
      </c>
      <c r="H36" s="9">
        <f>H37</f>
        <v>0</v>
      </c>
    </row>
    <row r="37" spans="1:8" x14ac:dyDescent="0.25">
      <c r="A37" s="19" t="s">
        <v>42</v>
      </c>
      <c r="B37" s="15">
        <v>938</v>
      </c>
      <c r="C37" s="16">
        <v>1</v>
      </c>
      <c r="D37" s="16">
        <v>13</v>
      </c>
      <c r="E37" s="20">
        <v>9900000000</v>
      </c>
      <c r="F37" s="15">
        <v>850</v>
      </c>
      <c r="G37" s="9">
        <v>50</v>
      </c>
      <c r="H37" s="9">
        <v>0</v>
      </c>
    </row>
    <row r="38" spans="1:8" x14ac:dyDescent="0.25">
      <c r="A38" s="8" t="s">
        <v>16</v>
      </c>
      <c r="B38" s="15">
        <v>938</v>
      </c>
      <c r="C38" s="16">
        <v>2</v>
      </c>
      <c r="D38" s="16" t="s">
        <v>3</v>
      </c>
      <c r="E38" s="13" t="s">
        <v>3</v>
      </c>
      <c r="F38" s="15" t="s">
        <v>3</v>
      </c>
      <c r="G38" s="9">
        <f>G39</f>
        <v>350</v>
      </c>
      <c r="H38" s="9">
        <v>0</v>
      </c>
    </row>
    <row r="39" spans="1:8" x14ac:dyDescent="0.25">
      <c r="A39" s="8" t="s">
        <v>15</v>
      </c>
      <c r="B39" s="15">
        <v>938</v>
      </c>
      <c r="C39" s="16">
        <v>2</v>
      </c>
      <c r="D39" s="16">
        <v>4</v>
      </c>
      <c r="E39" s="13" t="s">
        <v>3</v>
      </c>
      <c r="F39" s="15" t="s">
        <v>3</v>
      </c>
      <c r="G39" s="9">
        <f>G40</f>
        <v>350</v>
      </c>
      <c r="H39" s="9">
        <v>0</v>
      </c>
    </row>
    <row r="40" spans="1:8" ht="18" customHeight="1" x14ac:dyDescent="0.25">
      <c r="A40" s="8" t="s">
        <v>4</v>
      </c>
      <c r="B40" s="15">
        <v>938</v>
      </c>
      <c r="C40" s="16">
        <v>2</v>
      </c>
      <c r="D40" s="16">
        <v>4</v>
      </c>
      <c r="E40" s="17" t="s">
        <v>31</v>
      </c>
      <c r="F40" s="15" t="s">
        <v>3</v>
      </c>
      <c r="G40" s="9">
        <f>G41</f>
        <v>350</v>
      </c>
      <c r="H40" s="9">
        <v>0</v>
      </c>
    </row>
    <row r="41" spans="1:8" ht="31.5" x14ac:dyDescent="0.25">
      <c r="A41" s="8" t="s">
        <v>2</v>
      </c>
      <c r="B41" s="15">
        <v>938</v>
      </c>
      <c r="C41" s="16">
        <v>2</v>
      </c>
      <c r="D41" s="16">
        <v>4</v>
      </c>
      <c r="E41" s="17" t="s">
        <v>31</v>
      </c>
      <c r="F41" s="15">
        <v>200</v>
      </c>
      <c r="G41" s="9">
        <f>G42</f>
        <v>350</v>
      </c>
      <c r="H41" s="9">
        <v>0</v>
      </c>
    </row>
    <row r="42" spans="1:8" ht="31.5" x14ac:dyDescent="0.25">
      <c r="A42" s="8" t="s">
        <v>1</v>
      </c>
      <c r="B42" s="15">
        <v>938</v>
      </c>
      <c r="C42" s="16">
        <v>2</v>
      </c>
      <c r="D42" s="16">
        <v>4</v>
      </c>
      <c r="E42" s="17" t="s">
        <v>31</v>
      </c>
      <c r="F42" s="15">
        <v>240</v>
      </c>
      <c r="G42" s="9">
        <v>350</v>
      </c>
      <c r="H42" s="9">
        <v>0</v>
      </c>
    </row>
    <row r="43" spans="1:8" ht="31.5" x14ac:dyDescent="0.25">
      <c r="A43" s="8" t="s">
        <v>14</v>
      </c>
      <c r="B43" s="15">
        <v>938</v>
      </c>
      <c r="C43" s="16">
        <v>3</v>
      </c>
      <c r="D43" s="16" t="s">
        <v>3</v>
      </c>
      <c r="E43" s="13" t="s">
        <v>3</v>
      </c>
      <c r="F43" s="15" t="s">
        <v>3</v>
      </c>
      <c r="G43" s="9">
        <f>G52+G44+G48</f>
        <v>284</v>
      </c>
      <c r="H43" s="9">
        <f>H52</f>
        <v>0</v>
      </c>
    </row>
    <row r="44" spans="1:8" x14ac:dyDescent="0.25">
      <c r="A44" s="8" t="s">
        <v>58</v>
      </c>
      <c r="B44" s="15">
        <v>938</v>
      </c>
      <c r="C44" s="16">
        <v>3</v>
      </c>
      <c r="D44" s="16">
        <v>9</v>
      </c>
      <c r="E44" s="13" t="s">
        <v>3</v>
      </c>
      <c r="F44" s="15" t="s">
        <v>3</v>
      </c>
      <c r="G44" s="9">
        <f t="shared" ref="G44:H46" si="2">G45</f>
        <v>165</v>
      </c>
      <c r="H44" s="9">
        <f t="shared" si="2"/>
        <v>0</v>
      </c>
    </row>
    <row r="45" spans="1:8" x14ac:dyDescent="0.25">
      <c r="A45" s="8" t="s">
        <v>4</v>
      </c>
      <c r="B45" s="15">
        <v>938</v>
      </c>
      <c r="C45" s="16">
        <v>3</v>
      </c>
      <c r="D45" s="16">
        <v>9</v>
      </c>
      <c r="E45" s="17" t="s">
        <v>31</v>
      </c>
      <c r="F45" s="15" t="s">
        <v>3</v>
      </c>
      <c r="G45" s="9">
        <f t="shared" si="2"/>
        <v>165</v>
      </c>
      <c r="H45" s="9">
        <f t="shared" si="2"/>
        <v>0</v>
      </c>
    </row>
    <row r="46" spans="1:8" ht="31.5" x14ac:dyDescent="0.25">
      <c r="A46" s="8" t="s">
        <v>8</v>
      </c>
      <c r="B46" s="15">
        <v>938</v>
      </c>
      <c r="C46" s="16">
        <v>3</v>
      </c>
      <c r="D46" s="16">
        <v>9</v>
      </c>
      <c r="E46" s="17" t="s">
        <v>31</v>
      </c>
      <c r="F46" s="15">
        <v>600</v>
      </c>
      <c r="G46" s="9">
        <f t="shared" si="2"/>
        <v>165</v>
      </c>
      <c r="H46" s="9">
        <f t="shared" si="2"/>
        <v>0</v>
      </c>
    </row>
    <row r="47" spans="1:8" x14ac:dyDescent="0.25">
      <c r="A47" s="19" t="s">
        <v>41</v>
      </c>
      <c r="B47" s="15">
        <v>938</v>
      </c>
      <c r="C47" s="16">
        <v>3</v>
      </c>
      <c r="D47" s="16">
        <v>9</v>
      </c>
      <c r="E47" s="17" t="s">
        <v>31</v>
      </c>
      <c r="F47" s="15">
        <v>610</v>
      </c>
      <c r="G47" s="9">
        <v>165</v>
      </c>
      <c r="H47" s="9">
        <v>0</v>
      </c>
    </row>
    <row r="48" spans="1:8" ht="36" customHeight="1" x14ac:dyDescent="0.25">
      <c r="A48" s="19" t="s">
        <v>60</v>
      </c>
      <c r="B48" s="15">
        <v>938</v>
      </c>
      <c r="C48" s="16">
        <v>3</v>
      </c>
      <c r="D48" s="16">
        <v>10</v>
      </c>
      <c r="E48" s="17"/>
      <c r="F48" s="15"/>
      <c r="G48" s="9">
        <f t="shared" ref="G48:H50" si="3">G49</f>
        <v>69</v>
      </c>
      <c r="H48" s="9">
        <f t="shared" si="3"/>
        <v>0</v>
      </c>
    </row>
    <row r="49" spans="1:8" x14ac:dyDescent="0.25">
      <c r="A49" s="8" t="s">
        <v>4</v>
      </c>
      <c r="B49" s="15">
        <v>938</v>
      </c>
      <c r="C49" s="16">
        <v>3</v>
      </c>
      <c r="D49" s="16">
        <v>10</v>
      </c>
      <c r="E49" s="17" t="s">
        <v>31</v>
      </c>
      <c r="F49" s="15"/>
      <c r="G49" s="9">
        <f t="shared" si="3"/>
        <v>69</v>
      </c>
      <c r="H49" s="9">
        <f t="shared" si="3"/>
        <v>0</v>
      </c>
    </row>
    <row r="50" spans="1:8" ht="31.5" x14ac:dyDescent="0.25">
      <c r="A50" s="8" t="s">
        <v>8</v>
      </c>
      <c r="B50" s="15">
        <v>938</v>
      </c>
      <c r="C50" s="16">
        <v>3</v>
      </c>
      <c r="D50" s="16">
        <v>10</v>
      </c>
      <c r="E50" s="17" t="s">
        <v>31</v>
      </c>
      <c r="F50" s="15">
        <v>600</v>
      </c>
      <c r="G50" s="9">
        <f t="shared" si="3"/>
        <v>69</v>
      </c>
      <c r="H50" s="9">
        <f t="shared" si="3"/>
        <v>0</v>
      </c>
    </row>
    <row r="51" spans="1:8" x14ac:dyDescent="0.25">
      <c r="A51" s="19" t="s">
        <v>41</v>
      </c>
      <c r="B51" s="15">
        <v>938</v>
      </c>
      <c r="C51" s="16">
        <v>3</v>
      </c>
      <c r="D51" s="16">
        <v>10</v>
      </c>
      <c r="E51" s="17" t="s">
        <v>31</v>
      </c>
      <c r="F51" s="15">
        <v>610</v>
      </c>
      <c r="G51" s="9">
        <v>69</v>
      </c>
      <c r="H51" s="9">
        <v>0</v>
      </c>
    </row>
    <row r="52" spans="1:8" ht="31.5" x14ac:dyDescent="0.25">
      <c r="A52" s="19" t="s">
        <v>50</v>
      </c>
      <c r="B52" s="15">
        <v>938</v>
      </c>
      <c r="C52" s="16">
        <v>3</v>
      </c>
      <c r="D52" s="16">
        <v>14</v>
      </c>
      <c r="E52" s="17"/>
      <c r="F52" s="15"/>
      <c r="G52" s="9">
        <f>G53</f>
        <v>50</v>
      </c>
      <c r="H52" s="9">
        <v>0</v>
      </c>
    </row>
    <row r="53" spans="1:8" x14ac:dyDescent="0.25">
      <c r="A53" s="8" t="s">
        <v>4</v>
      </c>
      <c r="B53" s="15">
        <v>938</v>
      </c>
      <c r="C53" s="16">
        <v>3</v>
      </c>
      <c r="D53" s="16">
        <v>14</v>
      </c>
      <c r="E53" s="17" t="s">
        <v>31</v>
      </c>
      <c r="F53" s="15"/>
      <c r="G53" s="9">
        <f>G54</f>
        <v>50</v>
      </c>
      <c r="H53" s="9">
        <f>H54</f>
        <v>0</v>
      </c>
    </row>
    <row r="54" spans="1:8" ht="31.5" x14ac:dyDescent="0.25">
      <c r="A54" s="8" t="s">
        <v>8</v>
      </c>
      <c r="B54" s="15">
        <v>938</v>
      </c>
      <c r="C54" s="16">
        <v>3</v>
      </c>
      <c r="D54" s="16">
        <v>14</v>
      </c>
      <c r="E54" s="17" t="s">
        <v>31</v>
      </c>
      <c r="F54" s="15">
        <v>600</v>
      </c>
      <c r="G54" s="9">
        <f>G55</f>
        <v>50</v>
      </c>
      <c r="H54" s="9">
        <f>H55</f>
        <v>0</v>
      </c>
    </row>
    <row r="55" spans="1:8" x14ac:dyDescent="0.25">
      <c r="A55" s="19" t="s">
        <v>41</v>
      </c>
      <c r="B55" s="15">
        <v>938</v>
      </c>
      <c r="C55" s="16">
        <v>3</v>
      </c>
      <c r="D55" s="16">
        <v>14</v>
      </c>
      <c r="E55" s="17" t="s">
        <v>31</v>
      </c>
      <c r="F55" s="15">
        <v>610</v>
      </c>
      <c r="G55" s="9">
        <v>50</v>
      </c>
      <c r="H55" s="9">
        <v>0</v>
      </c>
    </row>
    <row r="56" spans="1:8" ht="18" customHeight="1" x14ac:dyDescent="0.25">
      <c r="A56" s="8" t="s">
        <v>37</v>
      </c>
      <c r="B56" s="15">
        <v>938</v>
      </c>
      <c r="C56" s="16">
        <v>4</v>
      </c>
      <c r="D56" s="16"/>
      <c r="E56" s="17"/>
      <c r="F56" s="15"/>
      <c r="G56" s="9">
        <f>G57</f>
        <v>83.9</v>
      </c>
      <c r="H56" s="9">
        <f>H57</f>
        <v>0</v>
      </c>
    </row>
    <row r="57" spans="1:8" ht="18" customHeight="1" x14ac:dyDescent="0.25">
      <c r="A57" s="8" t="s">
        <v>47</v>
      </c>
      <c r="B57" s="15">
        <v>938</v>
      </c>
      <c r="C57" s="16">
        <v>4</v>
      </c>
      <c r="D57" s="16">
        <v>9</v>
      </c>
      <c r="E57" s="17"/>
      <c r="F57" s="15"/>
      <c r="G57" s="9">
        <f>G58</f>
        <v>83.9</v>
      </c>
      <c r="H57" s="9">
        <f>H58</f>
        <v>0</v>
      </c>
    </row>
    <row r="58" spans="1:8" ht="63" x14ac:dyDescent="0.25">
      <c r="A58" s="8" t="s">
        <v>63</v>
      </c>
      <c r="B58" s="15">
        <v>938</v>
      </c>
      <c r="C58" s="16">
        <v>4</v>
      </c>
      <c r="D58" s="16">
        <v>9</v>
      </c>
      <c r="E58" s="20" t="s">
        <v>64</v>
      </c>
      <c r="F58" s="15"/>
      <c r="G58" s="9">
        <f>G59</f>
        <v>83.9</v>
      </c>
      <c r="H58" s="9">
        <v>0</v>
      </c>
    </row>
    <row r="59" spans="1:8" ht="35.25" customHeight="1" x14ac:dyDescent="0.25">
      <c r="A59" s="8" t="s">
        <v>8</v>
      </c>
      <c r="B59" s="15">
        <v>938</v>
      </c>
      <c r="C59" s="16">
        <v>4</v>
      </c>
      <c r="D59" s="16">
        <v>9</v>
      </c>
      <c r="E59" s="20" t="s">
        <v>64</v>
      </c>
      <c r="F59" s="15">
        <v>600</v>
      </c>
      <c r="G59" s="9">
        <f>G60</f>
        <v>83.9</v>
      </c>
      <c r="H59" s="9">
        <v>0</v>
      </c>
    </row>
    <row r="60" spans="1:8" ht="18.75" customHeight="1" x14ac:dyDescent="0.25">
      <c r="A60" s="19" t="s">
        <v>41</v>
      </c>
      <c r="B60" s="15">
        <v>938</v>
      </c>
      <c r="C60" s="16">
        <v>4</v>
      </c>
      <c r="D60" s="16">
        <v>9</v>
      </c>
      <c r="E60" s="20" t="s">
        <v>64</v>
      </c>
      <c r="F60" s="15">
        <v>610</v>
      </c>
      <c r="G60" s="9">
        <v>83.9</v>
      </c>
      <c r="H60" s="9">
        <v>0</v>
      </c>
    </row>
    <row r="61" spans="1:8" ht="15.75" customHeight="1" x14ac:dyDescent="0.25">
      <c r="A61" s="8" t="s">
        <v>13</v>
      </c>
      <c r="B61" s="15">
        <v>938</v>
      </c>
      <c r="C61" s="16">
        <v>5</v>
      </c>
      <c r="D61" s="16" t="s">
        <v>3</v>
      </c>
      <c r="E61" s="13" t="s">
        <v>3</v>
      </c>
      <c r="F61" s="15" t="s">
        <v>3</v>
      </c>
      <c r="G61" s="9">
        <f t="shared" ref="G61:H61" si="4">G62</f>
        <v>65763.5</v>
      </c>
      <c r="H61" s="9">
        <f t="shared" si="4"/>
        <v>0</v>
      </c>
    </row>
    <row r="62" spans="1:8" x14ac:dyDescent="0.25">
      <c r="A62" s="8" t="s">
        <v>12</v>
      </c>
      <c r="B62" s="15">
        <v>938</v>
      </c>
      <c r="C62" s="16">
        <v>5</v>
      </c>
      <c r="D62" s="16">
        <v>3</v>
      </c>
      <c r="E62" s="13" t="s">
        <v>3</v>
      </c>
      <c r="F62" s="15" t="s">
        <v>3</v>
      </c>
      <c r="G62" s="9">
        <f>+G69+G63+G66</f>
        <v>65763.5</v>
      </c>
      <c r="H62" s="9">
        <f>+H69+H63+H67</f>
        <v>0</v>
      </c>
    </row>
    <row r="63" spans="1:8" ht="18" customHeight="1" x14ac:dyDescent="0.25">
      <c r="A63" s="8" t="s">
        <v>4</v>
      </c>
      <c r="B63" s="15">
        <v>938</v>
      </c>
      <c r="C63" s="16">
        <v>5</v>
      </c>
      <c r="D63" s="16">
        <v>3</v>
      </c>
      <c r="E63" s="17" t="s">
        <v>31</v>
      </c>
      <c r="F63" s="15" t="s">
        <v>3</v>
      </c>
      <c r="G63" s="9">
        <f>G64</f>
        <v>650</v>
      </c>
      <c r="H63" s="9">
        <f>H64</f>
        <v>0</v>
      </c>
    </row>
    <row r="64" spans="1:8" ht="31.5" x14ac:dyDescent="0.25">
      <c r="A64" s="8" t="s">
        <v>8</v>
      </c>
      <c r="B64" s="15">
        <v>938</v>
      </c>
      <c r="C64" s="16">
        <v>5</v>
      </c>
      <c r="D64" s="16">
        <v>3</v>
      </c>
      <c r="E64" s="20">
        <v>9900000000</v>
      </c>
      <c r="F64" s="15">
        <v>600</v>
      </c>
      <c r="G64" s="9">
        <f>G65</f>
        <v>650</v>
      </c>
      <c r="H64" s="9">
        <f>H65</f>
        <v>0</v>
      </c>
    </row>
    <row r="65" spans="1:8" ht="22.5" customHeight="1" x14ac:dyDescent="0.25">
      <c r="A65" s="19" t="s">
        <v>41</v>
      </c>
      <c r="B65" s="15">
        <v>938</v>
      </c>
      <c r="C65" s="16">
        <v>5</v>
      </c>
      <c r="D65" s="16">
        <v>3</v>
      </c>
      <c r="E65" s="20">
        <v>9900000000</v>
      </c>
      <c r="F65" s="15">
        <v>610</v>
      </c>
      <c r="G65" s="9">
        <v>650</v>
      </c>
      <c r="H65" s="9">
        <v>0</v>
      </c>
    </row>
    <row r="66" spans="1:8" ht="72.75" customHeight="1" x14ac:dyDescent="0.25">
      <c r="A66" s="8" t="s">
        <v>63</v>
      </c>
      <c r="B66" s="15">
        <v>938</v>
      </c>
      <c r="C66" s="16">
        <v>5</v>
      </c>
      <c r="D66" s="16">
        <v>3</v>
      </c>
      <c r="E66" s="20" t="s">
        <v>64</v>
      </c>
      <c r="F66" s="15"/>
      <c r="G66" s="9">
        <f>G67</f>
        <v>63113.5</v>
      </c>
      <c r="H66" s="9">
        <f>H67</f>
        <v>0</v>
      </c>
    </row>
    <row r="67" spans="1:8" ht="22.5" customHeight="1" x14ac:dyDescent="0.25">
      <c r="A67" s="8" t="s">
        <v>8</v>
      </c>
      <c r="B67" s="15">
        <v>938</v>
      </c>
      <c r="C67" s="16">
        <v>5</v>
      </c>
      <c r="D67" s="16">
        <v>3</v>
      </c>
      <c r="E67" s="20" t="s">
        <v>64</v>
      </c>
      <c r="F67" s="15">
        <v>600</v>
      </c>
      <c r="G67" s="9">
        <f>G68</f>
        <v>63113.5</v>
      </c>
      <c r="H67" s="9">
        <f>H68</f>
        <v>0</v>
      </c>
    </row>
    <row r="68" spans="1:8" ht="22.5" customHeight="1" x14ac:dyDescent="0.25">
      <c r="A68" s="19" t="s">
        <v>41</v>
      </c>
      <c r="B68" s="15">
        <v>938</v>
      </c>
      <c r="C68" s="16">
        <v>5</v>
      </c>
      <c r="D68" s="16">
        <v>3</v>
      </c>
      <c r="E68" s="20" t="s">
        <v>64</v>
      </c>
      <c r="F68" s="15">
        <v>610</v>
      </c>
      <c r="G68" s="9">
        <v>63113.5</v>
      </c>
      <c r="H68" s="9">
        <v>0</v>
      </c>
    </row>
    <row r="69" spans="1:8" ht="53.25" customHeight="1" x14ac:dyDescent="0.25">
      <c r="A69" s="19" t="s">
        <v>70</v>
      </c>
      <c r="B69" s="15">
        <v>938</v>
      </c>
      <c r="C69" s="16">
        <v>5</v>
      </c>
      <c r="D69" s="16">
        <v>3</v>
      </c>
      <c r="E69" s="17" t="s">
        <v>48</v>
      </c>
      <c r="F69" s="15"/>
      <c r="G69" s="9">
        <f>G70</f>
        <v>2000</v>
      </c>
      <c r="H69" s="9">
        <f>H70</f>
        <v>0</v>
      </c>
    </row>
    <row r="70" spans="1:8" ht="22.5" customHeight="1" x14ac:dyDescent="0.25">
      <c r="A70" s="8" t="s">
        <v>8</v>
      </c>
      <c r="B70" s="15">
        <v>938</v>
      </c>
      <c r="C70" s="16">
        <v>5</v>
      </c>
      <c r="D70" s="16">
        <v>3</v>
      </c>
      <c r="E70" s="17" t="s">
        <v>48</v>
      </c>
      <c r="F70" s="15">
        <v>600</v>
      </c>
      <c r="G70" s="9">
        <f>G71</f>
        <v>2000</v>
      </c>
      <c r="H70" s="9">
        <f>H71</f>
        <v>0</v>
      </c>
    </row>
    <row r="71" spans="1:8" ht="15.75" customHeight="1" x14ac:dyDescent="0.25">
      <c r="A71" s="19" t="s">
        <v>41</v>
      </c>
      <c r="B71" s="15">
        <v>938</v>
      </c>
      <c r="C71" s="16">
        <v>5</v>
      </c>
      <c r="D71" s="16">
        <v>3</v>
      </c>
      <c r="E71" s="17" t="s">
        <v>48</v>
      </c>
      <c r="F71" s="15">
        <v>610</v>
      </c>
      <c r="G71" s="9">
        <v>2000</v>
      </c>
      <c r="H71" s="9">
        <v>0</v>
      </c>
    </row>
    <row r="72" spans="1:8" x14ac:dyDescent="0.25">
      <c r="A72" s="8" t="s">
        <v>11</v>
      </c>
      <c r="B72" s="15">
        <v>938</v>
      </c>
      <c r="C72" s="16">
        <v>7</v>
      </c>
      <c r="D72" s="16" t="s">
        <v>3</v>
      </c>
      <c r="E72" s="13" t="s">
        <v>3</v>
      </c>
      <c r="F72" s="15" t="s">
        <v>3</v>
      </c>
      <c r="G72" s="9">
        <f>G77+G73</f>
        <v>1048.0999999999999</v>
      </c>
      <c r="H72" s="9">
        <v>0</v>
      </c>
    </row>
    <row r="73" spans="1:8" ht="31.5" customHeight="1" x14ac:dyDescent="0.25">
      <c r="A73" s="8" t="s">
        <v>61</v>
      </c>
      <c r="B73" s="15">
        <v>938</v>
      </c>
      <c r="C73" s="16">
        <v>7</v>
      </c>
      <c r="D73" s="16">
        <v>5</v>
      </c>
      <c r="E73" s="13"/>
      <c r="F73" s="15"/>
      <c r="G73" s="9">
        <f t="shared" ref="G73:H75" si="5">G74</f>
        <v>340</v>
      </c>
      <c r="H73" s="9">
        <f t="shared" si="5"/>
        <v>0</v>
      </c>
    </row>
    <row r="74" spans="1:8" x14ac:dyDescent="0.25">
      <c r="A74" s="8" t="s">
        <v>4</v>
      </c>
      <c r="B74" s="15">
        <v>938</v>
      </c>
      <c r="C74" s="16">
        <v>7</v>
      </c>
      <c r="D74" s="16">
        <v>5</v>
      </c>
      <c r="E74" s="20">
        <v>9900000000</v>
      </c>
      <c r="F74" s="15"/>
      <c r="G74" s="9">
        <f t="shared" si="5"/>
        <v>340</v>
      </c>
      <c r="H74" s="9">
        <f t="shared" si="5"/>
        <v>0</v>
      </c>
    </row>
    <row r="75" spans="1:8" ht="31.5" x14ac:dyDescent="0.25">
      <c r="A75" s="8" t="s">
        <v>2</v>
      </c>
      <c r="B75" s="15">
        <v>938</v>
      </c>
      <c r="C75" s="16">
        <v>7</v>
      </c>
      <c r="D75" s="16">
        <v>5</v>
      </c>
      <c r="E75" s="20">
        <v>9900000000</v>
      </c>
      <c r="F75" s="15">
        <v>200</v>
      </c>
      <c r="G75" s="9">
        <f t="shared" si="5"/>
        <v>340</v>
      </c>
      <c r="H75" s="9">
        <f t="shared" si="5"/>
        <v>0</v>
      </c>
    </row>
    <row r="76" spans="1:8" ht="31.5" x14ac:dyDescent="0.25">
      <c r="A76" s="8" t="s">
        <v>1</v>
      </c>
      <c r="B76" s="15">
        <v>938</v>
      </c>
      <c r="C76" s="16">
        <v>7</v>
      </c>
      <c r="D76" s="16">
        <v>5</v>
      </c>
      <c r="E76" s="20">
        <v>9900000000</v>
      </c>
      <c r="F76" s="15">
        <v>240</v>
      </c>
      <c r="G76" s="9">
        <v>340</v>
      </c>
      <c r="H76" s="9">
        <v>0</v>
      </c>
    </row>
    <row r="77" spans="1:8" ht="15.75" customHeight="1" x14ac:dyDescent="0.25">
      <c r="A77" s="8" t="s">
        <v>38</v>
      </c>
      <c r="B77" s="15">
        <v>938</v>
      </c>
      <c r="C77" s="16">
        <v>7</v>
      </c>
      <c r="D77" s="16">
        <v>7</v>
      </c>
      <c r="E77" s="20"/>
      <c r="F77" s="15"/>
      <c r="G77" s="9">
        <f>G78</f>
        <v>708.1</v>
      </c>
      <c r="H77" s="9">
        <v>0</v>
      </c>
    </row>
    <row r="78" spans="1:8" ht="64.5" customHeight="1" x14ac:dyDescent="0.25">
      <c r="A78" s="8" t="s">
        <v>65</v>
      </c>
      <c r="B78" s="15">
        <v>938</v>
      </c>
      <c r="C78" s="16">
        <v>7</v>
      </c>
      <c r="D78" s="16">
        <v>7</v>
      </c>
      <c r="E78" s="17" t="s">
        <v>51</v>
      </c>
      <c r="F78" s="15" t="s">
        <v>3</v>
      </c>
      <c r="G78" s="9">
        <f>G79</f>
        <v>708.1</v>
      </c>
      <c r="H78" s="9">
        <f>H79</f>
        <v>0</v>
      </c>
    </row>
    <row r="79" spans="1:8" ht="20.25" customHeight="1" x14ac:dyDescent="0.25">
      <c r="A79" s="8" t="s">
        <v>52</v>
      </c>
      <c r="B79" s="15">
        <v>938</v>
      </c>
      <c r="C79" s="16">
        <v>7</v>
      </c>
      <c r="D79" s="16">
        <v>7</v>
      </c>
      <c r="E79" s="17" t="s">
        <v>53</v>
      </c>
      <c r="F79" s="15"/>
      <c r="G79" s="9">
        <f>G80</f>
        <v>708.1</v>
      </c>
      <c r="H79" s="9">
        <v>0</v>
      </c>
    </row>
    <row r="80" spans="1:8" ht="31.5" x14ac:dyDescent="0.25">
      <c r="A80" s="8" t="s">
        <v>8</v>
      </c>
      <c r="B80" s="15">
        <v>938</v>
      </c>
      <c r="C80" s="16">
        <v>7</v>
      </c>
      <c r="D80" s="16">
        <v>7</v>
      </c>
      <c r="E80" s="17" t="s">
        <v>53</v>
      </c>
      <c r="F80" s="15">
        <v>600</v>
      </c>
      <c r="G80" s="9">
        <f>G81</f>
        <v>708.1</v>
      </c>
      <c r="H80" s="9">
        <v>0</v>
      </c>
    </row>
    <row r="81" spans="1:8" x14ac:dyDescent="0.25">
      <c r="A81" s="19" t="s">
        <v>41</v>
      </c>
      <c r="B81" s="15">
        <v>938</v>
      </c>
      <c r="C81" s="16">
        <v>7</v>
      </c>
      <c r="D81" s="16">
        <v>7</v>
      </c>
      <c r="E81" s="17" t="s">
        <v>53</v>
      </c>
      <c r="F81" s="15">
        <v>610</v>
      </c>
      <c r="G81" s="9">
        <v>708.1</v>
      </c>
      <c r="H81" s="9">
        <v>0</v>
      </c>
    </row>
    <row r="82" spans="1:8" ht="15.75" customHeight="1" x14ac:dyDescent="0.25">
      <c r="A82" s="8" t="s">
        <v>10</v>
      </c>
      <c r="B82" s="15">
        <v>938</v>
      </c>
      <c r="C82" s="16">
        <v>8</v>
      </c>
      <c r="D82" s="16" t="s">
        <v>3</v>
      </c>
      <c r="E82" s="13" t="s">
        <v>3</v>
      </c>
      <c r="F82" s="15" t="s">
        <v>3</v>
      </c>
      <c r="G82" s="9">
        <f t="shared" ref="G82:G94" si="6">G83</f>
        <v>1600</v>
      </c>
      <c r="H82" s="9">
        <v>0</v>
      </c>
    </row>
    <row r="83" spans="1:8" x14ac:dyDescent="0.25">
      <c r="A83" s="8" t="s">
        <v>9</v>
      </c>
      <c r="B83" s="15">
        <v>938</v>
      </c>
      <c r="C83" s="16">
        <v>8</v>
      </c>
      <c r="D83" s="16">
        <v>4</v>
      </c>
      <c r="E83" s="13" t="s">
        <v>3</v>
      </c>
      <c r="F83" s="15" t="s">
        <v>3</v>
      </c>
      <c r="G83" s="9">
        <f t="shared" si="6"/>
        <v>1600</v>
      </c>
      <c r="H83" s="9">
        <v>0</v>
      </c>
    </row>
    <row r="84" spans="1:8" ht="63" customHeight="1" x14ac:dyDescent="0.25">
      <c r="A84" s="8" t="s">
        <v>65</v>
      </c>
      <c r="B84" s="15">
        <v>938</v>
      </c>
      <c r="C84" s="16">
        <v>8</v>
      </c>
      <c r="D84" s="16">
        <v>4</v>
      </c>
      <c r="E84" s="17" t="s">
        <v>51</v>
      </c>
      <c r="F84" s="15" t="s">
        <v>3</v>
      </c>
      <c r="G84" s="9">
        <f>G85</f>
        <v>1600</v>
      </c>
      <c r="H84" s="9">
        <f>H85</f>
        <v>0</v>
      </c>
    </row>
    <row r="85" spans="1:8" ht="40.5" customHeight="1" x14ac:dyDescent="0.25">
      <c r="A85" s="8" t="s">
        <v>54</v>
      </c>
      <c r="B85" s="15">
        <v>938</v>
      </c>
      <c r="C85" s="16">
        <v>8</v>
      </c>
      <c r="D85" s="16">
        <v>4</v>
      </c>
      <c r="E85" s="17" t="s">
        <v>55</v>
      </c>
      <c r="F85" s="15"/>
      <c r="G85" s="9">
        <f>G86</f>
        <v>1600</v>
      </c>
      <c r="H85" s="9">
        <f>H86</f>
        <v>0</v>
      </c>
    </row>
    <row r="86" spans="1:8" ht="31.5" x14ac:dyDescent="0.25">
      <c r="A86" s="8" t="s">
        <v>8</v>
      </c>
      <c r="B86" s="15">
        <v>938</v>
      </c>
      <c r="C86" s="16">
        <v>8</v>
      </c>
      <c r="D86" s="16">
        <v>4</v>
      </c>
      <c r="E86" s="17" t="s">
        <v>55</v>
      </c>
      <c r="F86" s="15">
        <v>600</v>
      </c>
      <c r="G86" s="9">
        <f t="shared" si="6"/>
        <v>1600</v>
      </c>
      <c r="H86" s="9">
        <v>0</v>
      </c>
    </row>
    <row r="87" spans="1:8" ht="18.75" customHeight="1" x14ac:dyDescent="0.25">
      <c r="A87" s="19" t="s">
        <v>41</v>
      </c>
      <c r="B87" s="15">
        <v>938</v>
      </c>
      <c r="C87" s="16">
        <v>8</v>
      </c>
      <c r="D87" s="16">
        <v>4</v>
      </c>
      <c r="E87" s="17" t="s">
        <v>55</v>
      </c>
      <c r="F87" s="15">
        <v>610</v>
      </c>
      <c r="G87" s="9">
        <v>1600</v>
      </c>
      <c r="H87" s="9">
        <v>0</v>
      </c>
    </row>
    <row r="88" spans="1:8" x14ac:dyDescent="0.25">
      <c r="A88" s="8" t="s">
        <v>43</v>
      </c>
      <c r="B88" s="15">
        <v>938</v>
      </c>
      <c r="C88" s="16">
        <v>10</v>
      </c>
      <c r="D88" s="16"/>
      <c r="E88" s="17"/>
      <c r="F88" s="15"/>
      <c r="G88" s="9">
        <f t="shared" ref="G88:H91" si="7">G89</f>
        <v>2000</v>
      </c>
      <c r="H88" s="9">
        <f t="shared" si="7"/>
        <v>0</v>
      </c>
    </row>
    <row r="89" spans="1:8" ht="15.75" customHeight="1" x14ac:dyDescent="0.25">
      <c r="A89" s="8" t="s">
        <v>44</v>
      </c>
      <c r="B89" s="15">
        <v>938</v>
      </c>
      <c r="C89" s="16">
        <v>10</v>
      </c>
      <c r="D89" s="16">
        <v>1</v>
      </c>
      <c r="E89" s="17"/>
      <c r="F89" s="15"/>
      <c r="G89" s="9">
        <f t="shared" si="7"/>
        <v>2000</v>
      </c>
      <c r="H89" s="9">
        <f t="shared" si="7"/>
        <v>0</v>
      </c>
    </row>
    <row r="90" spans="1:8" x14ac:dyDescent="0.25">
      <c r="A90" s="8" t="s">
        <v>4</v>
      </c>
      <c r="B90" s="15">
        <v>938</v>
      </c>
      <c r="C90" s="16">
        <v>10</v>
      </c>
      <c r="D90" s="16">
        <v>1</v>
      </c>
      <c r="E90" s="17" t="s">
        <v>31</v>
      </c>
      <c r="F90" s="15"/>
      <c r="G90" s="9">
        <f t="shared" si="7"/>
        <v>2000</v>
      </c>
      <c r="H90" s="9">
        <f t="shared" si="7"/>
        <v>0</v>
      </c>
    </row>
    <row r="91" spans="1:8" ht="22.5" customHeight="1" x14ac:dyDescent="0.25">
      <c r="A91" s="8" t="s">
        <v>45</v>
      </c>
      <c r="B91" s="15">
        <v>938</v>
      </c>
      <c r="C91" s="16">
        <v>10</v>
      </c>
      <c r="D91" s="16">
        <v>1</v>
      </c>
      <c r="E91" s="17" t="s">
        <v>31</v>
      </c>
      <c r="F91" s="15">
        <v>300</v>
      </c>
      <c r="G91" s="9">
        <f t="shared" si="7"/>
        <v>2000</v>
      </c>
      <c r="H91" s="9">
        <f t="shared" si="7"/>
        <v>0</v>
      </c>
    </row>
    <row r="92" spans="1:8" ht="33" customHeight="1" x14ac:dyDescent="0.25">
      <c r="A92" s="8" t="s">
        <v>46</v>
      </c>
      <c r="B92" s="15">
        <v>938</v>
      </c>
      <c r="C92" s="16">
        <v>10</v>
      </c>
      <c r="D92" s="16">
        <v>1</v>
      </c>
      <c r="E92" s="17" t="s">
        <v>31</v>
      </c>
      <c r="F92" s="15">
        <v>320</v>
      </c>
      <c r="G92" s="9">
        <v>2000</v>
      </c>
      <c r="H92" s="9">
        <v>0</v>
      </c>
    </row>
    <row r="93" spans="1:8" x14ac:dyDescent="0.25">
      <c r="A93" s="8" t="s">
        <v>7</v>
      </c>
      <c r="B93" s="15">
        <v>938</v>
      </c>
      <c r="C93" s="16">
        <v>11</v>
      </c>
      <c r="D93" s="16" t="s">
        <v>3</v>
      </c>
      <c r="E93" s="13" t="s">
        <v>3</v>
      </c>
      <c r="F93" s="15" t="s">
        <v>3</v>
      </c>
      <c r="G93" s="9">
        <f>G94+G99</f>
        <v>2715.6</v>
      </c>
      <c r="H93" s="9">
        <v>0</v>
      </c>
    </row>
    <row r="94" spans="1:8" x14ac:dyDescent="0.25">
      <c r="A94" s="8" t="s">
        <v>6</v>
      </c>
      <c r="B94" s="15">
        <v>938</v>
      </c>
      <c r="C94" s="16">
        <v>11</v>
      </c>
      <c r="D94" s="16">
        <v>1</v>
      </c>
      <c r="E94" s="13" t="s">
        <v>3</v>
      </c>
      <c r="F94" s="15" t="s">
        <v>3</v>
      </c>
      <c r="G94" s="9">
        <f t="shared" si="6"/>
        <v>2149</v>
      </c>
      <c r="H94" s="9">
        <v>0</v>
      </c>
    </row>
    <row r="95" spans="1:8" ht="72" customHeight="1" x14ac:dyDescent="0.25">
      <c r="A95" s="8" t="s">
        <v>65</v>
      </c>
      <c r="B95" s="15">
        <v>938</v>
      </c>
      <c r="C95" s="16">
        <v>11</v>
      </c>
      <c r="D95" s="16">
        <v>1</v>
      </c>
      <c r="E95" s="17" t="s">
        <v>51</v>
      </c>
      <c r="F95" s="15" t="s">
        <v>3</v>
      </c>
      <c r="G95" s="9">
        <f>G96</f>
        <v>2149</v>
      </c>
      <c r="H95" s="9">
        <f>H96</f>
        <v>0</v>
      </c>
    </row>
    <row r="96" spans="1:8" ht="60.75" customHeight="1" x14ac:dyDescent="0.25">
      <c r="A96" s="8" t="s">
        <v>56</v>
      </c>
      <c r="B96" s="15">
        <v>938</v>
      </c>
      <c r="C96" s="16">
        <v>11</v>
      </c>
      <c r="D96" s="16">
        <v>1</v>
      </c>
      <c r="E96" s="17" t="s">
        <v>57</v>
      </c>
      <c r="F96" s="15"/>
      <c r="G96" s="9">
        <f>G97</f>
        <v>2149</v>
      </c>
      <c r="H96" s="9">
        <f>H97</f>
        <v>0</v>
      </c>
    </row>
    <row r="97" spans="1:8" ht="31.5" x14ac:dyDescent="0.25">
      <c r="A97" s="8" t="s">
        <v>8</v>
      </c>
      <c r="B97" s="15">
        <v>938</v>
      </c>
      <c r="C97" s="16">
        <v>11</v>
      </c>
      <c r="D97" s="16">
        <v>1</v>
      </c>
      <c r="E97" s="17" t="s">
        <v>57</v>
      </c>
      <c r="F97" s="15">
        <v>600</v>
      </c>
      <c r="G97" s="9">
        <f>G98</f>
        <v>2149</v>
      </c>
      <c r="H97" s="9">
        <v>0</v>
      </c>
    </row>
    <row r="98" spans="1:8" x14ac:dyDescent="0.25">
      <c r="A98" s="19" t="s">
        <v>41</v>
      </c>
      <c r="B98" s="15">
        <v>938</v>
      </c>
      <c r="C98" s="16">
        <v>11</v>
      </c>
      <c r="D98" s="16">
        <v>1</v>
      </c>
      <c r="E98" s="17" t="s">
        <v>57</v>
      </c>
      <c r="F98" s="15">
        <v>610</v>
      </c>
      <c r="G98" s="9">
        <v>2149</v>
      </c>
      <c r="H98" s="9">
        <v>0</v>
      </c>
    </row>
    <row r="99" spans="1:8" x14ac:dyDescent="0.25">
      <c r="A99" s="19" t="s">
        <v>49</v>
      </c>
      <c r="B99" s="15">
        <v>938</v>
      </c>
      <c r="C99" s="16">
        <v>11</v>
      </c>
      <c r="D99" s="16">
        <v>2</v>
      </c>
      <c r="E99" s="17"/>
      <c r="F99" s="15"/>
      <c r="G99" s="9">
        <f t="shared" ref="G99:H99" si="8">G100</f>
        <v>566.6</v>
      </c>
      <c r="H99" s="9">
        <f t="shared" si="8"/>
        <v>0</v>
      </c>
    </row>
    <row r="100" spans="1:8" ht="63" x14ac:dyDescent="0.25">
      <c r="A100" s="8" t="s">
        <v>65</v>
      </c>
      <c r="B100" s="15">
        <v>938</v>
      </c>
      <c r="C100" s="16">
        <v>11</v>
      </c>
      <c r="D100" s="16">
        <v>2</v>
      </c>
      <c r="E100" s="17" t="s">
        <v>51</v>
      </c>
      <c r="F100" s="15"/>
      <c r="G100" s="9">
        <f>G101</f>
        <v>566.6</v>
      </c>
      <c r="H100" s="9">
        <f>H101</f>
        <v>0</v>
      </c>
    </row>
    <row r="101" spans="1:8" ht="47.25" x14ac:dyDescent="0.25">
      <c r="A101" s="8" t="s">
        <v>56</v>
      </c>
      <c r="B101" s="15">
        <v>938</v>
      </c>
      <c r="C101" s="16">
        <v>11</v>
      </c>
      <c r="D101" s="16">
        <v>2</v>
      </c>
      <c r="E101" s="17" t="s">
        <v>57</v>
      </c>
      <c r="F101" s="15"/>
      <c r="G101" s="9">
        <f>G102</f>
        <v>566.6</v>
      </c>
      <c r="H101" s="9">
        <f>H102</f>
        <v>0</v>
      </c>
    </row>
    <row r="102" spans="1:8" ht="22.5" customHeight="1" x14ac:dyDescent="0.25">
      <c r="A102" s="8" t="s">
        <v>5</v>
      </c>
      <c r="B102" s="15">
        <v>938</v>
      </c>
      <c r="C102" s="16">
        <v>11</v>
      </c>
      <c r="D102" s="16">
        <v>2</v>
      </c>
      <c r="E102" s="17" t="s">
        <v>57</v>
      </c>
      <c r="F102" s="15">
        <v>800</v>
      </c>
      <c r="G102" s="9">
        <f>G103</f>
        <v>566.6</v>
      </c>
      <c r="H102" s="9">
        <v>0</v>
      </c>
    </row>
    <row r="103" spans="1:8" ht="52.5" customHeight="1" x14ac:dyDescent="0.25">
      <c r="A103" s="8" t="s">
        <v>39</v>
      </c>
      <c r="B103" s="15">
        <v>938</v>
      </c>
      <c r="C103" s="16">
        <v>11</v>
      </c>
      <c r="D103" s="16">
        <v>2</v>
      </c>
      <c r="E103" s="17" t="s">
        <v>57</v>
      </c>
      <c r="F103" s="15">
        <v>810</v>
      </c>
      <c r="G103" s="9">
        <v>566.6</v>
      </c>
      <c r="H103" s="9">
        <v>0</v>
      </c>
    </row>
    <row r="104" spans="1:8" x14ac:dyDescent="0.25">
      <c r="A104" s="2" t="s">
        <v>0</v>
      </c>
      <c r="B104" s="3"/>
      <c r="C104" s="3"/>
      <c r="D104" s="3"/>
      <c r="E104" s="3"/>
      <c r="F104" s="23"/>
      <c r="G104" s="4">
        <f>G93+G88+G82+G77+G73+G61+G56+G43+G38+G13</f>
        <v>254022.8</v>
      </c>
      <c r="H104" s="4">
        <f>H13+H38+H43+H61+H72+H82+H93+H56+H88</f>
        <v>1264</v>
      </c>
    </row>
    <row r="106" spans="1:8" x14ac:dyDescent="0.25">
      <c r="G106" s="10"/>
    </row>
    <row r="107" spans="1:8" x14ac:dyDescent="0.25">
      <c r="G107" s="10"/>
    </row>
    <row r="110" spans="1:8" x14ac:dyDescent="0.25">
      <c r="G110" s="25"/>
    </row>
  </sheetData>
  <mergeCells count="11">
    <mergeCell ref="A7:H7"/>
    <mergeCell ref="A2:H2"/>
    <mergeCell ref="A3:H3"/>
    <mergeCell ref="A4:H4"/>
    <mergeCell ref="A5:H5"/>
    <mergeCell ref="A6:H6"/>
    <mergeCell ref="D8:F8"/>
    <mergeCell ref="A9:A10"/>
    <mergeCell ref="B9:B10"/>
    <mergeCell ref="C9:F9"/>
    <mergeCell ref="G9:H9"/>
  </mergeCells>
  <pageMargins left="0.7" right="0.7" top="0.75" bottom="0.75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acbudget</dc:creator>
  <cp:lastModifiedBy>Семёнова Екатерина Валерьевна</cp:lastModifiedBy>
  <cp:lastPrinted>2024-10-10T10:53:07Z</cp:lastPrinted>
  <dcterms:created xsi:type="dcterms:W3CDTF">2015-08-24T12:04:42Z</dcterms:created>
  <dcterms:modified xsi:type="dcterms:W3CDTF">2024-10-10T10:53:22Z</dcterms:modified>
</cp:coreProperties>
</file>