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11280"/>
  </bookViews>
  <sheets>
    <sheet name="Новый_2" sheetId="2" r:id="rId1"/>
    <sheet name="Лист1" sheetId="3" r:id="rId2"/>
  </sheets>
  <definedNames>
    <definedName name="_xlnm.Print_Titles" localSheetId="0">Новый_2!$7:$9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2" l="1"/>
  <c r="L32" i="2" l="1"/>
  <c r="H20" i="2" l="1"/>
  <c r="H19" i="2" s="1"/>
  <c r="H18" i="2" s="1"/>
  <c r="H17" i="2" s="1"/>
  <c r="I20" i="2"/>
  <c r="I19" i="2" s="1"/>
  <c r="I18" i="2" s="1"/>
  <c r="I17" i="2" s="1"/>
  <c r="J20" i="2"/>
  <c r="J19" i="2" s="1"/>
  <c r="J18" i="2" s="1"/>
  <c r="J17" i="2" s="1"/>
  <c r="G20" i="2"/>
  <c r="K20" i="2" s="1"/>
  <c r="K21" i="2"/>
  <c r="G19" i="2" l="1"/>
  <c r="K19" i="2" l="1"/>
  <c r="G18" i="2"/>
  <c r="H61" i="2"/>
  <c r="H60" i="2" s="1"/>
  <c r="H59" i="2" s="1"/>
  <c r="H58" i="2" s="1"/>
  <c r="I61" i="2"/>
  <c r="I60" i="2" s="1"/>
  <c r="J61" i="2"/>
  <c r="J60" i="2" s="1"/>
  <c r="J59" i="2" s="1"/>
  <c r="J58" i="2" s="1"/>
  <c r="G61" i="2"/>
  <c r="G60" i="2" s="1"/>
  <c r="G59" i="2" s="1"/>
  <c r="G58" i="2" s="1"/>
  <c r="H56" i="2"/>
  <c r="H55" i="2" s="1"/>
  <c r="H54" i="2" s="1"/>
  <c r="H53" i="2" s="1"/>
  <c r="H52" i="2" s="1"/>
  <c r="I56" i="2"/>
  <c r="I55" i="2" s="1"/>
  <c r="J56" i="2"/>
  <c r="J55" i="2" s="1"/>
  <c r="J54" i="2" s="1"/>
  <c r="J53" i="2" s="1"/>
  <c r="J52" i="2" s="1"/>
  <c r="G56" i="2"/>
  <c r="G55" i="2" s="1"/>
  <c r="G54" i="2" s="1"/>
  <c r="G53" i="2" s="1"/>
  <c r="H50" i="2"/>
  <c r="H49" i="2" s="1"/>
  <c r="I50" i="2"/>
  <c r="I49" i="2" s="1"/>
  <c r="J50" i="2"/>
  <c r="J49" i="2" s="1"/>
  <c r="J48" i="2" s="1"/>
  <c r="J47" i="2" s="1"/>
  <c r="J46" i="2" s="1"/>
  <c r="G50" i="2"/>
  <c r="G49" i="2" s="1"/>
  <c r="G48" i="2" s="1"/>
  <c r="G47" i="2" s="1"/>
  <c r="H48" i="2"/>
  <c r="H47" i="2" s="1"/>
  <c r="H46" i="2" s="1"/>
  <c r="H44" i="2"/>
  <c r="H43" i="2" s="1"/>
  <c r="H42" i="2" s="1"/>
  <c r="H41" i="2" s="1"/>
  <c r="H40" i="2" s="1"/>
  <c r="H39" i="2" s="1"/>
  <c r="I44" i="2"/>
  <c r="I43" i="2" s="1"/>
  <c r="I42" i="2" s="1"/>
  <c r="I41" i="2" s="1"/>
  <c r="I40" i="2" s="1"/>
  <c r="J44" i="2"/>
  <c r="J43" i="2" s="1"/>
  <c r="J42" i="2" s="1"/>
  <c r="J41" i="2" s="1"/>
  <c r="J40" i="2" s="1"/>
  <c r="K44" i="2"/>
  <c r="K61" i="2"/>
  <c r="K62" i="2"/>
  <c r="K51" i="2"/>
  <c r="K57" i="2"/>
  <c r="K45" i="2"/>
  <c r="K56" i="2" l="1"/>
  <c r="K50" i="2"/>
  <c r="K18" i="2"/>
  <c r="G17" i="2"/>
  <c r="K17" i="2" s="1"/>
  <c r="G46" i="2"/>
  <c r="I48" i="2"/>
  <c r="K49" i="2"/>
  <c r="I54" i="2"/>
  <c r="K55" i="2"/>
  <c r="G52" i="2"/>
  <c r="K60" i="2"/>
  <c r="I59" i="2"/>
  <c r="G43" i="2"/>
  <c r="J39" i="2"/>
  <c r="L38" i="2"/>
  <c r="I58" i="2" l="1"/>
  <c r="K58" i="2" s="1"/>
  <c r="K59" i="2"/>
  <c r="I53" i="2"/>
  <c r="K54" i="2"/>
  <c r="I47" i="2"/>
  <c r="K48" i="2"/>
  <c r="K43" i="2"/>
  <c r="G42" i="2"/>
  <c r="K16" i="2"/>
  <c r="K42" i="2" l="1"/>
  <c r="G41" i="2"/>
  <c r="I46" i="2"/>
  <c r="K47" i="2"/>
  <c r="I52" i="2"/>
  <c r="K52" i="2" s="1"/>
  <c r="K53" i="2"/>
  <c r="K41" i="2" l="1"/>
  <c r="G40" i="2"/>
  <c r="I39" i="2"/>
  <c r="K46" i="2"/>
  <c r="K40" i="2" l="1"/>
  <c r="G39" i="2"/>
  <c r="K39" i="2" s="1"/>
  <c r="J15" i="2" l="1"/>
  <c r="J14" i="2" s="1"/>
  <c r="J13" i="2" s="1"/>
  <c r="J12" i="2" s="1"/>
  <c r="J11" i="2" s="1"/>
  <c r="I15" i="2"/>
  <c r="H15" i="2"/>
  <c r="H14" i="2" s="1"/>
  <c r="H13" i="2" s="1"/>
  <c r="H12" i="2" s="1"/>
  <c r="H11" i="2" s="1"/>
  <c r="G15" i="2"/>
  <c r="G14" i="2" s="1"/>
  <c r="G13" i="2" s="1"/>
  <c r="G12" i="2" s="1"/>
  <c r="G11" i="2" s="1"/>
  <c r="K15" i="2" l="1"/>
  <c r="I14" i="2"/>
  <c r="J31" i="2"/>
  <c r="J30" i="2" l="1"/>
  <c r="K14" i="2"/>
  <c r="I13" i="2"/>
  <c r="I25" i="2"/>
  <c r="H25" i="2"/>
  <c r="G25" i="2"/>
  <c r="K27" i="2"/>
  <c r="K13" i="2" l="1"/>
  <c r="I12" i="2"/>
  <c r="I11" i="2" s="1"/>
  <c r="H24" i="2"/>
  <c r="H23" i="2" s="1"/>
  <c r="G24" i="2"/>
  <c r="G23" i="2" s="1"/>
  <c r="J25" i="2"/>
  <c r="L25" i="2" s="1"/>
  <c r="K25" i="2"/>
  <c r="I24" i="2"/>
  <c r="K26" i="2"/>
  <c r="I31" i="2"/>
  <c r="H31" i="2"/>
  <c r="L31" i="2" s="1"/>
  <c r="K32" i="2"/>
  <c r="K38" i="2"/>
  <c r="J37" i="2"/>
  <c r="I37" i="2"/>
  <c r="I36" i="2" s="1"/>
  <c r="H37" i="2"/>
  <c r="G37" i="2"/>
  <c r="G36" i="2" s="1"/>
  <c r="G35" i="2" s="1"/>
  <c r="G34" i="2" s="1"/>
  <c r="G33" i="2" s="1"/>
  <c r="H36" i="2" l="1"/>
  <c r="L37" i="2"/>
  <c r="K12" i="2"/>
  <c r="J24" i="2"/>
  <c r="L24" i="2" s="1"/>
  <c r="J36" i="2"/>
  <c r="K36" i="2"/>
  <c r="I35" i="2"/>
  <c r="K37" i="2"/>
  <c r="I23" i="2"/>
  <c r="K23" i="2" s="1"/>
  <c r="K24" i="2"/>
  <c r="J29" i="2"/>
  <c r="I30" i="2"/>
  <c r="H30" i="2"/>
  <c r="H22" i="2" l="1"/>
  <c r="L30" i="2"/>
  <c r="I29" i="2"/>
  <c r="I22" i="2"/>
  <c r="H35" i="2"/>
  <c r="L36" i="2"/>
  <c r="K11" i="2"/>
  <c r="J23" i="2"/>
  <c r="L23" i="2" s="1"/>
  <c r="J22" i="2"/>
  <c r="H29" i="2"/>
  <c r="L29" i="2" s="1"/>
  <c r="J35" i="2"/>
  <c r="I34" i="2"/>
  <c r="K35" i="2"/>
  <c r="G31" i="2"/>
  <c r="L22" i="2" l="1"/>
  <c r="H34" i="2"/>
  <c r="L35" i="2"/>
  <c r="J34" i="2"/>
  <c r="K34" i="2"/>
  <c r="I33" i="2"/>
  <c r="I10" i="2" s="1"/>
  <c r="G30" i="2"/>
  <c r="K31" i="2"/>
  <c r="H28" i="2"/>
  <c r="K33" i="2" l="1"/>
  <c r="H33" i="2"/>
  <c r="H10" i="2" s="1"/>
  <c r="L34" i="2"/>
  <c r="G29" i="2"/>
  <c r="G22" i="2"/>
  <c r="G10" i="2" s="1"/>
  <c r="J33" i="2"/>
  <c r="J10" i="2" s="1"/>
  <c r="K30" i="2"/>
  <c r="K29" i="2" s="1"/>
  <c r="J28" i="2"/>
  <c r="L28" i="2" s="1"/>
  <c r="L33" i="2" l="1"/>
  <c r="L10" i="2"/>
  <c r="L63" i="2" s="1"/>
  <c r="K22" i="2"/>
  <c r="K10" i="2"/>
  <c r="I28" i="2"/>
  <c r="J63" i="2" l="1"/>
  <c r="I63" i="2"/>
  <c r="G28" i="2" l="1"/>
  <c r="G63" i="2" l="1"/>
  <c r="K28" i="2"/>
  <c r="H63" i="2"/>
  <c r="K63" i="2" l="1"/>
</calcChain>
</file>

<file path=xl/sharedStrings.xml><?xml version="1.0" encoding="utf-8"?>
<sst xmlns="http://schemas.openxmlformats.org/spreadsheetml/2006/main" count="117" uniqueCount="56">
  <si>
    <t/>
  </si>
  <si>
    <t>Предоставление субсидий бюджетным, автономным учреждениям и иным некоммерческим организациям</t>
  </si>
  <si>
    <t>Благоустройство</t>
  </si>
  <si>
    <t>ЖИЛИЩНО-КОММУНАЛЬНОЕ ХОЗЯЙСТВО</t>
  </si>
  <si>
    <t>Администрация Красноглинского внутригородского района городского округа Самара</t>
  </si>
  <si>
    <t>в том числе средства вышестоя- щих бюджетов</t>
  </si>
  <si>
    <t>Всего</t>
  </si>
  <si>
    <t>целевая статья</t>
  </si>
  <si>
    <t>Коды классификации расходов бюджета</t>
  </si>
  <si>
    <t>тыс. рублей</t>
  </si>
  <si>
    <t>Процент исполнения</t>
  </si>
  <si>
    <t>в том числе средства выше-стоящих бюджетов</t>
  </si>
  <si>
    <t>Субсидии бюджетным учреждениям</t>
  </si>
  <si>
    <t>В100000000</t>
  </si>
  <si>
    <t>главного распорядителя средств бюджета</t>
  </si>
  <si>
    <t>раздел</t>
  </si>
  <si>
    <t>подраздел</t>
  </si>
  <si>
    <t>Наименование программы, раздела, подраздела, целевой статьи и вида расходов</t>
  </si>
  <si>
    <t>Итого</t>
  </si>
  <si>
    <t>вид расходов</t>
  </si>
  <si>
    <t>В200000000</t>
  </si>
  <si>
    <t>НАЦИОНАЛЬНАЯ ЭКОНОМИКА</t>
  </si>
  <si>
    <t>Дорожное хозяйство (дорожные фонды)</t>
  </si>
  <si>
    <t>В300000000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</si>
  <si>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</si>
  <si>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</si>
  <si>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ОБЩЕГОСУДАРСТВЕННЫЕ ВОПРОСЫ</t>
  </si>
  <si>
    <t>В500000000</t>
  </si>
  <si>
    <t>В520000000</t>
  </si>
  <si>
    <t>В510000000</t>
  </si>
  <si>
    <t>В530000000</t>
  </si>
  <si>
    <t>600</t>
  </si>
  <si>
    <t>ОБРАЗОВАНИЕ</t>
  </si>
  <si>
    <t xml:space="preserve">Молодежная политика </t>
  </si>
  <si>
    <t>Подпрограмма "Молодежь Красноглинского района"</t>
  </si>
  <si>
    <t>КУЛЬТУРА, КИНЕМАТОГРАФИЯ</t>
  </si>
  <si>
    <t>Другие вопросы в области культуры, кинематографии</t>
  </si>
  <si>
    <t>Подпрограмма "Развитие культуры Красноглинского внутригородского района городского округа Самара".</t>
  </si>
  <si>
    <t>ФИЗИЧЕСКАЯ КУЛЬТУРА И СПОРТ</t>
  </si>
  <si>
    <t>Физическая культура</t>
  </si>
  <si>
    <t>Подпрограмма "Развитие физической культуры и спорта на территории Красноглинского внутригородского района городского округа Самара".</t>
  </si>
  <si>
    <t>Массовый спорт</t>
  </si>
  <si>
    <t>Иные бюджетные ассигнования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</si>
  <si>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</si>
  <si>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Профессиональная подготовка, переподготовка и повышение квалификации</t>
  </si>
  <si>
    <t>Муниципальная программа Красноглинского внутригородского района городского округа Самара Самарской области "Развитие социальной сферы  Красноглинского внутригородского района городского округа Самара" на 2020-2025 годы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</si>
  <si>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</si>
  <si>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Красноглинского внутригородского района городского округа Самара "Развитие муниципальной службы в Красноглинском внутригородском районе городского округа Самара" на 2019 - 2024 годы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</si>
  <si>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2017 - 2026 годы</t>
  </si>
  <si>
    <t>Приложение 6</t>
  </si>
  <si>
    <t>к Решению Совета депутатов Красноглинского внутригородского района городского округа Самара</t>
  </si>
  <si>
    <t>Муниципальная программа Красноглинского внутригородского района городского округа Самара " Комфортная городская среда" на 2018-2030 годы</t>
  </si>
  <si>
    <t>от  "____"_____________2025г. №_____</t>
  </si>
  <si>
    <t>Объем бюджетных ассигнований на финансовое обеспечение реализации муниципальных программ Красноглинского внутригородского района городского округа Самара за 2024 год в составе ведомственной структуры расходов бюджета Красноглинского внутригородского района городского округа Самара Самарской области</t>
  </si>
  <si>
    <t>Утверждено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</si>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</sst>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;[Red]\-#,##0.0"/>
    <numFmt numFmtId="166" formatCode="000"/>
    <numFmt numFmtId="167" formatCode="00"/>
    <numFmt numFmtId="168" formatCode="000\.00\.00"/>
    <numFmt numFmtId="169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169" fontId="1" fillId="0" borderId="0" xfId="1" applyNumberFormat="1"/>
    <xf numFmtId="164" fontId="1" fillId="0" borderId="0" xfId="1" applyNumberFormat="1"/>
    <xf numFmtId="0" fontId="6" fillId="0" borderId="0" xfId="1" applyFont="1"/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protection hidden="1"/>
    </xf>
    <xf numFmtId="169" fontId="2" fillId="0" borderId="0" xfId="1" applyNumberFormat="1" applyFont="1" applyBorder="1"/>
    <xf numFmtId="164" fontId="5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9" fillId="0" borderId="0" xfId="2" applyNumberFormat="1" applyFont="1" applyFill="1" applyAlignment="1" applyProtection="1">
      <alignment horizontal="center" vertical="center"/>
      <protection hidden="1"/>
    </xf>
    <xf numFmtId="0" fontId="9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2" applyNumberFormat="1" applyFont="1" applyFill="1" applyAlignment="1" applyProtection="1">
      <alignment horizontal="center" vertical="center"/>
      <protection hidden="1"/>
    </xf>
    <xf numFmtId="0" fontId="9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/>
      <protection hidden="1"/>
    </xf>
    <xf numFmtId="1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>
      <alignment horizontal="center"/>
    </xf>
    <xf numFmtId="164" fontId="11" fillId="0" borderId="1" xfId="1" applyNumberFormat="1" applyFont="1" applyBorder="1" applyAlignment="1">
      <alignment vertical="center"/>
    </xf>
    <xf numFmtId="164" fontId="12" fillId="0" borderId="2" xfId="1" applyNumberFormat="1" applyFont="1" applyFill="1" applyBorder="1" applyAlignment="1" applyProtection="1">
      <protection hidden="1"/>
    </xf>
    <xf numFmtId="169" fontId="12" fillId="0" borderId="1" xfId="1" applyNumberFormat="1" applyFont="1" applyBorder="1"/>
    <xf numFmtId="0" fontId="9" fillId="0" borderId="0" xfId="1" applyNumberFormat="1" applyFont="1" applyFill="1" applyAlignment="1" applyProtection="1">
      <alignment horizontal="right"/>
      <protection hidden="1"/>
    </xf>
    <xf numFmtId="0" fontId="9" fillId="0" borderId="0" xfId="1" applyFont="1" applyAlignment="1">
      <alignment horizontal="right"/>
    </xf>
    <xf numFmtId="0" fontId="13" fillId="0" borderId="0" xfId="0" applyFont="1" applyAlignment="1">
      <alignment horizontal="right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2" fillId="0" borderId="1" xfId="1" applyNumberFormat="1" applyFont="1" applyFill="1" applyBorder="1" applyAlignment="1" applyProtection="1">
      <alignment vertical="center" wrapText="1"/>
      <protection hidden="1"/>
    </xf>
    <xf numFmtId="164" fontId="12" fillId="0" borderId="1" xfId="1" applyNumberFormat="1" applyFont="1" applyBorder="1" applyAlignment="1">
      <alignment vertical="center"/>
    </xf>
    <xf numFmtId="166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1" xfId="1" applyNumberFormat="1" applyFont="1" applyFill="1" applyBorder="1" applyAlignment="1" applyProtection="1">
      <alignment vertical="center" wrapText="1"/>
      <protection hidden="1"/>
    </xf>
    <xf numFmtId="164" fontId="9" fillId="0" borderId="1" xfId="1" applyNumberFormat="1" applyFont="1" applyBorder="1" applyAlignment="1">
      <alignment vertical="center"/>
    </xf>
    <xf numFmtId="49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2" xfId="1" applyNumberFormat="1" applyFont="1" applyFill="1" applyBorder="1" applyAlignment="1" applyProtection="1">
      <alignment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4" fillId="0" borderId="0" xfId="0" applyFont="1" applyBorder="1" applyAlignment="1">
      <alignment horizontal="center"/>
    </xf>
    <xf numFmtId="0" fontId="9" fillId="0" borderId="0" xfId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protection hidden="1"/>
    </xf>
    <xf numFmtId="169" fontId="12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166" fontId="12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9" fillId="0" borderId="1" xfId="1" applyNumberFormat="1" applyFont="1" applyFill="1" applyBorder="1" applyAlignment="1" applyProtection="1">
      <alignment horizontal="left" vertical="top" wrapText="1"/>
      <protection hidden="1"/>
    </xf>
    <xf numFmtId="168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9" fillId="0" borderId="7" xfId="1" applyNumberFormat="1" applyFont="1" applyFill="1" applyBorder="1" applyAlignment="1" applyProtection="1">
      <alignment horizontal="left" vertical="top" wrapText="1"/>
      <protection hidden="1"/>
    </xf>
    <xf numFmtId="0" fontId="1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1" applyFont="1" applyAlignment="1">
      <alignment horizontal="center" wrapText="1"/>
    </xf>
    <xf numFmtId="0" fontId="0" fillId="0" borderId="0" xfId="0" applyAlignment="1"/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6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Alignment="1"/>
    <xf numFmtId="0" fontId="3" fillId="0" borderId="0" xfId="1" applyNumberFormat="1" applyFont="1" applyFill="1" applyAlignment="1" applyProtection="1">
      <protection hidden="1"/>
    </xf>
    <xf numFmtId="0" fontId="9" fillId="0" borderId="7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/>
      <protection hidden="1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J61" sqref="J61"/>
    </sheetView>
  </sheetViews>
  <sheetFormatPr defaultColWidth="9.140625" defaultRowHeight="12.75" x14ac:dyDescent="0.2"/>
  <cols>
    <col min="1" max="1" width="11.7109375" style="1" customWidth="1"/>
    <col min="2" max="2" width="8.42578125" style="1" customWidth="1"/>
    <col min="3" max="3" width="10.85546875" style="1" customWidth="1"/>
    <col min="4" max="4" width="13.7109375" style="1" customWidth="1"/>
    <col min="5" max="5" width="12.28515625" style="1" customWidth="1"/>
    <col min="6" max="6" width="52.7109375" style="1" customWidth="1"/>
    <col min="7" max="7" width="13.140625" style="1" customWidth="1"/>
    <col min="8" max="8" width="13.85546875" style="1" customWidth="1"/>
    <col min="9" max="9" width="13" style="1" customWidth="1"/>
    <col min="10" max="10" width="12.42578125" style="1" customWidth="1"/>
    <col min="11" max="11" width="11.140625" style="1" customWidth="1"/>
    <col min="12" max="12" width="13.28515625" style="1" customWidth="1"/>
    <col min="13" max="233" width="9.140625" style="1" customWidth="1"/>
    <col min="234" max="16384" width="9.140625" style="1"/>
  </cols>
  <sheetData>
    <row r="1" spans="1:13" ht="18.75" customHeight="1" x14ac:dyDescent="0.25">
      <c r="I1" s="65" t="s">
        <v>49</v>
      </c>
      <c r="J1" s="66"/>
      <c r="K1" s="66"/>
      <c r="L1" s="66"/>
    </row>
    <row r="2" spans="1:13" ht="56.25" customHeight="1" x14ac:dyDescent="0.25">
      <c r="I2" s="67" t="s">
        <v>50</v>
      </c>
      <c r="J2" s="68"/>
      <c r="K2" s="68"/>
      <c r="L2" s="68"/>
      <c r="M2" s="58"/>
    </row>
    <row r="3" spans="1:13" ht="36.75" customHeight="1" x14ac:dyDescent="0.3">
      <c r="I3" s="69" t="s">
        <v>52</v>
      </c>
      <c r="J3" s="70"/>
      <c r="K3" s="70"/>
      <c r="L3" s="70"/>
      <c r="M3" s="59"/>
    </row>
    <row r="4" spans="1:13" ht="26.25" customHeight="1" x14ac:dyDescent="0.2"/>
    <row r="5" spans="1:13" ht="67.5" customHeight="1" x14ac:dyDescent="0.3">
      <c r="A5" s="77" t="s">
        <v>53</v>
      </c>
      <c r="B5" s="77"/>
      <c r="C5" s="77"/>
      <c r="D5" s="77"/>
      <c r="E5" s="77"/>
      <c r="F5" s="77"/>
      <c r="G5" s="77"/>
      <c r="H5" s="77"/>
      <c r="I5" s="78"/>
      <c r="J5" s="78"/>
      <c r="K5" s="78"/>
      <c r="L5" s="78"/>
    </row>
    <row r="6" spans="1:13" ht="32.25" customHeight="1" x14ac:dyDescent="0.25">
      <c r="A6" s="3"/>
      <c r="B6" s="3"/>
      <c r="C6" s="79"/>
      <c r="D6" s="79"/>
      <c r="E6" s="79"/>
      <c r="F6" s="32"/>
      <c r="G6" s="2"/>
      <c r="H6" s="2"/>
      <c r="L6" s="28" t="s">
        <v>9</v>
      </c>
    </row>
    <row r="7" spans="1:13" ht="33.75" customHeight="1" x14ac:dyDescent="0.2">
      <c r="A7" s="83" t="s">
        <v>8</v>
      </c>
      <c r="B7" s="84"/>
      <c r="C7" s="84"/>
      <c r="D7" s="84"/>
      <c r="E7" s="85"/>
      <c r="F7" s="86" t="s">
        <v>17</v>
      </c>
      <c r="G7" s="80" t="s">
        <v>54</v>
      </c>
      <c r="H7" s="76"/>
      <c r="I7" s="73" t="s">
        <v>55</v>
      </c>
      <c r="J7" s="74"/>
      <c r="K7" s="75" t="s">
        <v>10</v>
      </c>
      <c r="L7" s="76"/>
    </row>
    <row r="8" spans="1:13" ht="78.75" customHeight="1" x14ac:dyDescent="0.2">
      <c r="A8" s="31" t="s">
        <v>14</v>
      </c>
      <c r="B8" s="13" t="s">
        <v>15</v>
      </c>
      <c r="C8" s="14" t="s">
        <v>16</v>
      </c>
      <c r="D8" s="13" t="s">
        <v>7</v>
      </c>
      <c r="E8" s="15" t="s">
        <v>19</v>
      </c>
      <c r="F8" s="86"/>
      <c r="G8" s="16" t="s">
        <v>6</v>
      </c>
      <c r="H8" s="13" t="s">
        <v>5</v>
      </c>
      <c r="I8" s="17" t="s">
        <v>6</v>
      </c>
      <c r="J8" s="18" t="s">
        <v>5</v>
      </c>
      <c r="K8" s="19" t="s">
        <v>6</v>
      </c>
      <c r="L8" s="20" t="s">
        <v>11</v>
      </c>
    </row>
    <row r="9" spans="1:13" ht="16.5" customHeight="1" x14ac:dyDescent="0.2">
      <c r="A9" s="22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3">
        <v>7</v>
      </c>
      <c r="H9" s="21">
        <v>8</v>
      </c>
      <c r="I9" s="24">
        <v>9</v>
      </c>
      <c r="J9" s="24">
        <v>10</v>
      </c>
      <c r="K9" s="24">
        <v>11</v>
      </c>
      <c r="L9" s="24">
        <v>12</v>
      </c>
    </row>
    <row r="10" spans="1:13" ht="47.25" x14ac:dyDescent="0.2">
      <c r="A10" s="34">
        <v>938</v>
      </c>
      <c r="B10" s="35" t="s">
        <v>0</v>
      </c>
      <c r="C10" s="35" t="s">
        <v>0</v>
      </c>
      <c r="D10" s="36" t="s">
        <v>0</v>
      </c>
      <c r="E10" s="34" t="s">
        <v>0</v>
      </c>
      <c r="F10" s="60" t="s">
        <v>4</v>
      </c>
      <c r="G10" s="37">
        <f>G11+G33+G22+G39</f>
        <v>165307.6</v>
      </c>
      <c r="H10" s="37">
        <f>H11+H33+H22+H39</f>
        <v>34843.1</v>
      </c>
      <c r="I10" s="37">
        <f>I11+I33+I22+I39</f>
        <v>149955.20000000001</v>
      </c>
      <c r="J10" s="37">
        <f>J11+J33+J22+J39</f>
        <v>32236.100000000002</v>
      </c>
      <c r="K10" s="38">
        <f t="shared" ref="K10:L21" si="0">I10/G10*100</f>
        <v>90.712828690271962</v>
      </c>
      <c r="L10" s="38">
        <f t="shared" si="0"/>
        <v>92.517887329198629</v>
      </c>
    </row>
    <row r="11" spans="1:13" ht="78.75" x14ac:dyDescent="0.2">
      <c r="A11" s="39">
        <v>938</v>
      </c>
      <c r="B11" s="35"/>
      <c r="C11" s="35"/>
      <c r="D11" s="36"/>
      <c r="E11" s="34"/>
      <c r="F11" s="61" t="s">
        <v>47</v>
      </c>
      <c r="G11" s="41">
        <f>G12+G17</f>
        <v>600.5</v>
      </c>
      <c r="H11" s="41">
        <f t="shared" ref="H11:J11" si="1">H12+H17</f>
        <v>0</v>
      </c>
      <c r="I11" s="41">
        <f t="shared" si="1"/>
        <v>468.5</v>
      </c>
      <c r="J11" s="41">
        <f t="shared" si="1"/>
        <v>0</v>
      </c>
      <c r="K11" s="42">
        <f t="shared" si="0"/>
        <v>78.018318068276443</v>
      </c>
      <c r="L11" s="42">
        <v>0</v>
      </c>
    </row>
    <row r="12" spans="1:13" ht="15.75" x14ac:dyDescent="0.2">
      <c r="A12" s="39">
        <v>938</v>
      </c>
      <c r="B12" s="40">
        <v>1</v>
      </c>
      <c r="C12" s="35"/>
      <c r="D12" s="36"/>
      <c r="E12" s="34"/>
      <c r="F12" s="62" t="s">
        <v>26</v>
      </c>
      <c r="G12" s="41">
        <f t="shared" ref="G12:J15" si="2">G13</f>
        <v>317</v>
      </c>
      <c r="H12" s="41">
        <f t="shared" si="2"/>
        <v>0</v>
      </c>
      <c r="I12" s="41">
        <f t="shared" si="2"/>
        <v>255.2</v>
      </c>
      <c r="J12" s="41">
        <f t="shared" si="2"/>
        <v>0</v>
      </c>
      <c r="K12" s="42">
        <f t="shared" si="0"/>
        <v>80.504731861198735</v>
      </c>
      <c r="L12" s="42">
        <v>0</v>
      </c>
    </row>
    <row r="13" spans="1:13" ht="63" x14ac:dyDescent="0.2">
      <c r="A13" s="39">
        <v>938</v>
      </c>
      <c r="B13" s="40">
        <v>1</v>
      </c>
      <c r="C13" s="40">
        <v>4</v>
      </c>
      <c r="D13" s="46"/>
      <c r="E13" s="39"/>
      <c r="F13" s="63" t="s">
        <v>46</v>
      </c>
      <c r="G13" s="41">
        <f t="shared" si="2"/>
        <v>317</v>
      </c>
      <c r="H13" s="41">
        <f t="shared" si="2"/>
        <v>0</v>
      </c>
      <c r="I13" s="41">
        <f t="shared" si="2"/>
        <v>255.2</v>
      </c>
      <c r="J13" s="41">
        <f t="shared" si="2"/>
        <v>0</v>
      </c>
      <c r="K13" s="42">
        <f t="shared" si="0"/>
        <v>80.504731861198735</v>
      </c>
      <c r="L13" s="42">
        <v>0</v>
      </c>
    </row>
    <row r="14" spans="1:13" ht="78.75" x14ac:dyDescent="0.2">
      <c r="A14" s="39">
        <v>938</v>
      </c>
      <c r="B14" s="40">
        <v>1</v>
      </c>
      <c r="C14" s="40">
        <v>4</v>
      </c>
      <c r="D14" s="46" t="s">
        <v>23</v>
      </c>
      <c r="E14" s="39"/>
      <c r="F14" s="61" t="s">
        <v>47</v>
      </c>
      <c r="G14" s="41">
        <f t="shared" si="2"/>
        <v>317</v>
      </c>
      <c r="H14" s="41">
        <f t="shared" si="2"/>
        <v>0</v>
      </c>
      <c r="I14" s="41">
        <f t="shared" si="2"/>
        <v>255.2</v>
      </c>
      <c r="J14" s="41">
        <f t="shared" si="2"/>
        <v>0</v>
      </c>
      <c r="K14" s="42">
        <f t="shared" si="0"/>
        <v>80.504731861198735</v>
      </c>
      <c r="L14" s="42">
        <v>0</v>
      </c>
    </row>
    <row r="15" spans="1:13" ht="31.5" x14ac:dyDescent="0.2">
      <c r="A15" s="39">
        <v>938</v>
      </c>
      <c r="B15" s="40">
        <v>1</v>
      </c>
      <c r="C15" s="40">
        <v>4</v>
      </c>
      <c r="D15" s="46" t="s">
        <v>23</v>
      </c>
      <c r="E15" s="39">
        <v>200</v>
      </c>
      <c r="F15" s="63" t="s">
        <v>24</v>
      </c>
      <c r="G15" s="41">
        <f t="shared" si="2"/>
        <v>317</v>
      </c>
      <c r="H15" s="41">
        <f t="shared" si="2"/>
        <v>0</v>
      </c>
      <c r="I15" s="41">
        <f t="shared" si="2"/>
        <v>255.2</v>
      </c>
      <c r="J15" s="41">
        <f t="shared" si="2"/>
        <v>0</v>
      </c>
      <c r="K15" s="42">
        <f t="shared" si="0"/>
        <v>80.504731861198735</v>
      </c>
      <c r="L15" s="42">
        <v>0</v>
      </c>
    </row>
    <row r="16" spans="1:13" ht="47.25" x14ac:dyDescent="0.2">
      <c r="A16" s="39">
        <v>938</v>
      </c>
      <c r="B16" s="40">
        <v>1</v>
      </c>
      <c r="C16" s="40">
        <v>4</v>
      </c>
      <c r="D16" s="46" t="s">
        <v>23</v>
      </c>
      <c r="E16" s="39">
        <v>240</v>
      </c>
      <c r="F16" s="63" t="s">
        <v>25</v>
      </c>
      <c r="G16" s="41">
        <v>317</v>
      </c>
      <c r="H16" s="41">
        <v>0</v>
      </c>
      <c r="I16" s="41">
        <v>255.2</v>
      </c>
      <c r="J16" s="41">
        <v>0</v>
      </c>
      <c r="K16" s="42">
        <f t="shared" si="0"/>
        <v>80.504731861198735</v>
      </c>
      <c r="L16" s="42">
        <v>0</v>
      </c>
    </row>
    <row r="17" spans="1:12" ht="15.75" x14ac:dyDescent="0.2">
      <c r="A17" s="39">
        <v>938</v>
      </c>
      <c r="B17" s="40">
        <v>7</v>
      </c>
      <c r="C17" s="35"/>
      <c r="D17" s="51"/>
      <c r="E17" s="39"/>
      <c r="F17" s="63" t="s">
        <v>32</v>
      </c>
      <c r="G17" s="41">
        <f>G18</f>
        <v>283.5</v>
      </c>
      <c r="H17" s="41">
        <f t="shared" ref="H17:J17" si="3">H18</f>
        <v>0</v>
      </c>
      <c r="I17" s="41">
        <f t="shared" si="3"/>
        <v>213.3</v>
      </c>
      <c r="J17" s="41">
        <f t="shared" si="3"/>
        <v>0</v>
      </c>
      <c r="K17" s="42">
        <f t="shared" si="0"/>
        <v>75.238095238095241</v>
      </c>
      <c r="L17" s="42">
        <v>0</v>
      </c>
    </row>
    <row r="18" spans="1:12" ht="31.5" x14ac:dyDescent="0.2">
      <c r="A18" s="39">
        <v>938</v>
      </c>
      <c r="B18" s="40">
        <v>7</v>
      </c>
      <c r="C18" s="40">
        <v>5</v>
      </c>
      <c r="D18" s="51"/>
      <c r="E18" s="39"/>
      <c r="F18" s="63" t="s">
        <v>44</v>
      </c>
      <c r="G18" s="41">
        <f>G19</f>
        <v>283.5</v>
      </c>
      <c r="H18" s="41">
        <f t="shared" ref="H18:J18" si="4">H19</f>
        <v>0</v>
      </c>
      <c r="I18" s="41">
        <f t="shared" si="4"/>
        <v>213.3</v>
      </c>
      <c r="J18" s="41">
        <f t="shared" si="4"/>
        <v>0</v>
      </c>
      <c r="K18" s="42">
        <f t="shared" si="0"/>
        <v>75.238095238095241</v>
      </c>
      <c r="L18" s="42">
        <v>0</v>
      </c>
    </row>
    <row r="19" spans="1:12" ht="78.75" x14ac:dyDescent="0.2">
      <c r="A19" s="39">
        <v>938</v>
      </c>
      <c r="B19" s="40">
        <v>7</v>
      </c>
      <c r="C19" s="40">
        <v>5</v>
      </c>
      <c r="D19" s="51" t="s">
        <v>23</v>
      </c>
      <c r="E19" s="39"/>
      <c r="F19" s="61" t="s">
        <v>47</v>
      </c>
      <c r="G19" s="41">
        <f>G20</f>
        <v>283.5</v>
      </c>
      <c r="H19" s="41">
        <f t="shared" ref="H19:J19" si="5">H20</f>
        <v>0</v>
      </c>
      <c r="I19" s="41">
        <f t="shared" si="5"/>
        <v>213.3</v>
      </c>
      <c r="J19" s="41">
        <f t="shared" si="5"/>
        <v>0</v>
      </c>
      <c r="K19" s="42">
        <f t="shared" si="0"/>
        <v>75.238095238095241</v>
      </c>
      <c r="L19" s="42">
        <v>0</v>
      </c>
    </row>
    <row r="20" spans="1:12" ht="31.5" x14ac:dyDescent="0.2">
      <c r="A20" s="39">
        <v>938</v>
      </c>
      <c r="B20" s="40">
        <v>7</v>
      </c>
      <c r="C20" s="40">
        <v>5</v>
      </c>
      <c r="D20" s="51" t="s">
        <v>23</v>
      </c>
      <c r="E20" s="39">
        <v>200</v>
      </c>
      <c r="F20" s="63" t="s">
        <v>24</v>
      </c>
      <c r="G20" s="41">
        <f>G21</f>
        <v>283.5</v>
      </c>
      <c r="H20" s="41">
        <f t="shared" ref="H20:J20" si="6">H21</f>
        <v>0</v>
      </c>
      <c r="I20" s="41">
        <f t="shared" si="6"/>
        <v>213.3</v>
      </c>
      <c r="J20" s="41">
        <f t="shared" si="6"/>
        <v>0</v>
      </c>
      <c r="K20" s="42">
        <f t="shared" si="0"/>
        <v>75.238095238095241</v>
      </c>
      <c r="L20" s="42">
        <v>0</v>
      </c>
    </row>
    <row r="21" spans="1:12" ht="47.25" x14ac:dyDescent="0.2">
      <c r="A21" s="39">
        <v>938</v>
      </c>
      <c r="B21" s="40">
        <v>7</v>
      </c>
      <c r="C21" s="40">
        <v>5</v>
      </c>
      <c r="D21" s="51" t="s">
        <v>23</v>
      </c>
      <c r="E21" s="39">
        <v>240</v>
      </c>
      <c r="F21" s="63" t="s">
        <v>25</v>
      </c>
      <c r="G21" s="41">
        <v>283.5</v>
      </c>
      <c r="H21" s="41">
        <v>0</v>
      </c>
      <c r="I21" s="41">
        <v>213.3</v>
      </c>
      <c r="J21" s="41">
        <v>0</v>
      </c>
      <c r="K21" s="42">
        <f t="shared" si="0"/>
        <v>75.238095238095241</v>
      </c>
      <c r="L21" s="42">
        <v>0</v>
      </c>
    </row>
    <row r="22" spans="1:12" ht="78.75" x14ac:dyDescent="0.2">
      <c r="A22" s="39">
        <v>938</v>
      </c>
      <c r="B22" s="35"/>
      <c r="C22" s="35"/>
      <c r="D22" s="36"/>
      <c r="E22" s="34"/>
      <c r="F22" s="61" t="s">
        <v>48</v>
      </c>
      <c r="G22" s="41">
        <f>G25+G30</f>
        <v>108225.5</v>
      </c>
      <c r="H22" s="41">
        <f t="shared" ref="H22:I22" si="7">H25+H30</f>
        <v>26345.8</v>
      </c>
      <c r="I22" s="41">
        <f t="shared" si="7"/>
        <v>95347.5</v>
      </c>
      <c r="J22" s="41">
        <f>J25+J30</f>
        <v>23738.800000000003</v>
      </c>
      <c r="K22" s="42">
        <f>I22/G22*100</f>
        <v>88.100771075208712</v>
      </c>
      <c r="L22" s="42">
        <f>J22/H22*100</f>
        <v>90.104684617662031</v>
      </c>
    </row>
    <row r="23" spans="1:12" ht="15.75" x14ac:dyDescent="0.2">
      <c r="A23" s="39">
        <v>938</v>
      </c>
      <c r="B23" s="40">
        <v>4</v>
      </c>
      <c r="C23" s="40"/>
      <c r="D23" s="44"/>
      <c r="E23" s="39"/>
      <c r="F23" s="63" t="s">
        <v>21</v>
      </c>
      <c r="G23" s="41">
        <f>G24</f>
        <v>19837.900000000001</v>
      </c>
      <c r="H23" s="41">
        <f t="shared" ref="H23:J23" si="8">H24</f>
        <v>18645.8</v>
      </c>
      <c r="I23" s="41">
        <f t="shared" si="8"/>
        <v>18626.2</v>
      </c>
      <c r="J23" s="41">
        <f t="shared" si="8"/>
        <v>17620.400000000001</v>
      </c>
      <c r="K23" s="42">
        <f t="shared" ref="K23:K25" si="9">I23/G23*100</f>
        <v>93.891994616365636</v>
      </c>
      <c r="L23" s="42">
        <f t="shared" ref="L23:L26" si="10">J23/H23*100</f>
        <v>94.500638213431458</v>
      </c>
    </row>
    <row r="24" spans="1:12" ht="15.75" x14ac:dyDescent="0.2">
      <c r="A24" s="39">
        <v>938</v>
      </c>
      <c r="B24" s="40">
        <v>4</v>
      </c>
      <c r="C24" s="40">
        <v>9</v>
      </c>
      <c r="D24" s="44"/>
      <c r="E24" s="39"/>
      <c r="F24" s="63" t="s">
        <v>22</v>
      </c>
      <c r="G24" s="41">
        <f>G25</f>
        <v>19837.900000000001</v>
      </c>
      <c r="H24" s="41">
        <f t="shared" ref="H24:J24" si="11">H25</f>
        <v>18645.8</v>
      </c>
      <c r="I24" s="41">
        <f t="shared" si="11"/>
        <v>18626.2</v>
      </c>
      <c r="J24" s="41">
        <f t="shared" si="11"/>
        <v>17620.400000000001</v>
      </c>
      <c r="K24" s="42">
        <f t="shared" si="9"/>
        <v>93.891994616365636</v>
      </c>
      <c r="L24" s="42">
        <f t="shared" si="10"/>
        <v>94.500638213431458</v>
      </c>
    </row>
    <row r="25" spans="1:12" ht="78.75" x14ac:dyDescent="0.2">
      <c r="A25" s="39">
        <v>938</v>
      </c>
      <c r="B25" s="40">
        <v>4</v>
      </c>
      <c r="C25" s="40">
        <v>9</v>
      </c>
      <c r="D25" s="43" t="s">
        <v>13</v>
      </c>
      <c r="E25" s="39"/>
      <c r="F25" s="61" t="s">
        <v>48</v>
      </c>
      <c r="G25" s="41">
        <f>G26</f>
        <v>19837.900000000001</v>
      </c>
      <c r="H25" s="41">
        <f t="shared" ref="H25" si="12">H26</f>
        <v>18645.8</v>
      </c>
      <c r="I25" s="41">
        <f>I26</f>
        <v>18626.2</v>
      </c>
      <c r="J25" s="41">
        <f>J26</f>
        <v>17620.400000000001</v>
      </c>
      <c r="K25" s="42">
        <f t="shared" si="9"/>
        <v>93.891994616365636</v>
      </c>
      <c r="L25" s="42">
        <f t="shared" si="10"/>
        <v>94.500638213431458</v>
      </c>
    </row>
    <row r="26" spans="1:12" ht="47.25" x14ac:dyDescent="0.2">
      <c r="A26" s="39">
        <v>938</v>
      </c>
      <c r="B26" s="40">
        <v>4</v>
      </c>
      <c r="C26" s="40">
        <v>9</v>
      </c>
      <c r="D26" s="43" t="s">
        <v>13</v>
      </c>
      <c r="E26" s="39">
        <v>600</v>
      </c>
      <c r="F26" s="61" t="s">
        <v>1</v>
      </c>
      <c r="G26" s="41">
        <v>19837.900000000001</v>
      </c>
      <c r="H26" s="42">
        <v>18645.8</v>
      </c>
      <c r="I26" s="42">
        <v>18626.2</v>
      </c>
      <c r="J26" s="42">
        <v>17620.400000000001</v>
      </c>
      <c r="K26" s="42">
        <f t="shared" ref="K26:L63" si="13">I26/G26*100</f>
        <v>93.891994616365636</v>
      </c>
      <c r="L26" s="42">
        <f t="shared" si="10"/>
        <v>94.500638213431458</v>
      </c>
    </row>
    <row r="27" spans="1:12" ht="15.75" x14ac:dyDescent="0.2">
      <c r="A27" s="39">
        <v>938</v>
      </c>
      <c r="B27" s="40">
        <v>4</v>
      </c>
      <c r="C27" s="40">
        <v>9</v>
      </c>
      <c r="D27" s="43" t="s">
        <v>13</v>
      </c>
      <c r="E27" s="39">
        <v>610</v>
      </c>
      <c r="F27" s="61" t="s">
        <v>12</v>
      </c>
      <c r="G27" s="41">
        <v>16538.3</v>
      </c>
      <c r="H27" s="42">
        <v>0</v>
      </c>
      <c r="I27" s="42">
        <v>16047.3</v>
      </c>
      <c r="J27" s="42">
        <v>0</v>
      </c>
      <c r="K27" s="42">
        <f t="shared" si="13"/>
        <v>97.031133792469603</v>
      </c>
      <c r="L27" s="42">
        <v>0</v>
      </c>
    </row>
    <row r="28" spans="1:12" ht="15.75" x14ac:dyDescent="0.2">
      <c r="A28" s="39">
        <v>938</v>
      </c>
      <c r="B28" s="40">
        <v>5</v>
      </c>
      <c r="C28" s="40" t="s">
        <v>0</v>
      </c>
      <c r="D28" s="33" t="s">
        <v>0</v>
      </c>
      <c r="E28" s="39" t="s">
        <v>0</v>
      </c>
      <c r="F28" s="61" t="s">
        <v>3</v>
      </c>
      <c r="G28" s="41">
        <f>G29</f>
        <v>88387.6</v>
      </c>
      <c r="H28" s="41">
        <f t="shared" ref="H28:H29" si="14">H29</f>
        <v>7700</v>
      </c>
      <c r="I28" s="41">
        <f>I29</f>
        <v>76721.3</v>
      </c>
      <c r="J28" s="42">
        <f t="shared" ref="J28:K29" si="15">J29</f>
        <v>6118.4</v>
      </c>
      <c r="K28" s="42">
        <f t="shared" si="13"/>
        <v>86.800976607578434</v>
      </c>
      <c r="L28" s="42">
        <f t="shared" si="13"/>
        <v>79.459740259740258</v>
      </c>
    </row>
    <row r="29" spans="1:12" ht="15.75" x14ac:dyDescent="0.2">
      <c r="A29" s="39">
        <v>938</v>
      </c>
      <c r="B29" s="40">
        <v>5</v>
      </c>
      <c r="C29" s="40">
        <v>3</v>
      </c>
      <c r="D29" s="33" t="s">
        <v>0</v>
      </c>
      <c r="E29" s="39" t="s">
        <v>0</v>
      </c>
      <c r="F29" s="61" t="s">
        <v>2</v>
      </c>
      <c r="G29" s="41">
        <f>G30</f>
        <v>88387.6</v>
      </c>
      <c r="H29" s="41">
        <f t="shared" si="14"/>
        <v>7700</v>
      </c>
      <c r="I29" s="41">
        <f>I30</f>
        <v>76721.3</v>
      </c>
      <c r="J29" s="41">
        <f t="shared" si="15"/>
        <v>6118.4</v>
      </c>
      <c r="K29" s="41">
        <f t="shared" si="15"/>
        <v>86.800976607578434</v>
      </c>
      <c r="L29" s="42">
        <f t="shared" si="13"/>
        <v>79.459740259740258</v>
      </c>
    </row>
    <row r="30" spans="1:12" ht="78.75" x14ac:dyDescent="0.2">
      <c r="A30" s="39">
        <v>938</v>
      </c>
      <c r="B30" s="40">
        <v>5</v>
      </c>
      <c r="C30" s="40">
        <v>3</v>
      </c>
      <c r="D30" s="43" t="s">
        <v>13</v>
      </c>
      <c r="E30" s="39"/>
      <c r="F30" s="61" t="s">
        <v>48</v>
      </c>
      <c r="G30" s="41">
        <f t="shared" ref="G30:I30" si="16">G31</f>
        <v>88387.6</v>
      </c>
      <c r="H30" s="41">
        <f t="shared" si="16"/>
        <v>7700</v>
      </c>
      <c r="I30" s="42">
        <f t="shared" si="16"/>
        <v>76721.3</v>
      </c>
      <c r="J30" s="42">
        <f>J31</f>
        <v>6118.4</v>
      </c>
      <c r="K30" s="42">
        <f t="shared" si="13"/>
        <v>86.800976607578434</v>
      </c>
      <c r="L30" s="42">
        <f t="shared" si="13"/>
        <v>79.459740259740258</v>
      </c>
    </row>
    <row r="31" spans="1:12" ht="47.25" x14ac:dyDescent="0.2">
      <c r="A31" s="39">
        <v>938</v>
      </c>
      <c r="B31" s="40">
        <v>5</v>
      </c>
      <c r="C31" s="40">
        <v>3</v>
      </c>
      <c r="D31" s="43" t="s">
        <v>13</v>
      </c>
      <c r="E31" s="39">
        <v>600</v>
      </c>
      <c r="F31" s="61" t="s">
        <v>1</v>
      </c>
      <c r="G31" s="41">
        <f>G32</f>
        <v>88387.6</v>
      </c>
      <c r="H31" s="41">
        <f>H32</f>
        <v>7700</v>
      </c>
      <c r="I31" s="42">
        <f>I32</f>
        <v>76721.3</v>
      </c>
      <c r="J31" s="42">
        <f>J32</f>
        <v>6118.4</v>
      </c>
      <c r="K31" s="42">
        <f t="shared" si="13"/>
        <v>86.800976607578434</v>
      </c>
      <c r="L31" s="42">
        <f t="shared" si="13"/>
        <v>79.459740259740258</v>
      </c>
    </row>
    <row r="32" spans="1:12" ht="15.75" x14ac:dyDescent="0.2">
      <c r="A32" s="39">
        <v>938</v>
      </c>
      <c r="B32" s="40">
        <v>5</v>
      </c>
      <c r="C32" s="40">
        <v>3</v>
      </c>
      <c r="D32" s="43" t="s">
        <v>13</v>
      </c>
      <c r="E32" s="39">
        <v>610</v>
      </c>
      <c r="F32" s="61" t="s">
        <v>12</v>
      </c>
      <c r="G32" s="41">
        <v>88387.6</v>
      </c>
      <c r="H32" s="41">
        <v>7700</v>
      </c>
      <c r="I32" s="42">
        <v>76721.3</v>
      </c>
      <c r="J32" s="42">
        <v>6118.4</v>
      </c>
      <c r="K32" s="42">
        <f t="shared" si="13"/>
        <v>86.800976607578434</v>
      </c>
      <c r="L32" s="42">
        <f t="shared" si="13"/>
        <v>79.459740259740258</v>
      </c>
    </row>
    <row r="33" spans="1:12" ht="63" x14ac:dyDescent="0.2">
      <c r="A33" s="39">
        <v>938</v>
      </c>
      <c r="B33" s="40"/>
      <c r="C33" s="40"/>
      <c r="D33" s="43"/>
      <c r="E33" s="39"/>
      <c r="F33" s="61" t="s">
        <v>51</v>
      </c>
      <c r="G33" s="45">
        <f t="shared" ref="G33:J36" si="17">G34</f>
        <v>37546.400000000001</v>
      </c>
      <c r="H33" s="41">
        <f t="shared" si="17"/>
        <v>8497.2999999999993</v>
      </c>
      <c r="I33" s="42">
        <f t="shared" si="17"/>
        <v>35627</v>
      </c>
      <c r="J33" s="42">
        <f t="shared" si="17"/>
        <v>8497.2999999999993</v>
      </c>
      <c r="K33" s="42">
        <f t="shared" si="13"/>
        <v>94.887925340378828</v>
      </c>
      <c r="L33" s="42">
        <f t="shared" si="13"/>
        <v>100</v>
      </c>
    </row>
    <row r="34" spans="1:12" ht="15.75" x14ac:dyDescent="0.2">
      <c r="A34" s="39">
        <v>938</v>
      </c>
      <c r="B34" s="40">
        <v>5</v>
      </c>
      <c r="C34" s="40"/>
      <c r="D34" s="43"/>
      <c r="E34" s="39"/>
      <c r="F34" s="61" t="s">
        <v>3</v>
      </c>
      <c r="G34" s="45">
        <f t="shared" si="17"/>
        <v>37546.400000000001</v>
      </c>
      <c r="H34" s="41">
        <f t="shared" si="17"/>
        <v>8497.2999999999993</v>
      </c>
      <c r="I34" s="42">
        <f t="shared" si="17"/>
        <v>35627</v>
      </c>
      <c r="J34" s="42">
        <f t="shared" si="17"/>
        <v>8497.2999999999993</v>
      </c>
      <c r="K34" s="42">
        <f t="shared" si="13"/>
        <v>94.887925340378828</v>
      </c>
      <c r="L34" s="42">
        <f t="shared" si="13"/>
        <v>100</v>
      </c>
    </row>
    <row r="35" spans="1:12" ht="15.75" x14ac:dyDescent="0.2">
      <c r="A35" s="39">
        <v>938</v>
      </c>
      <c r="B35" s="40">
        <v>5</v>
      </c>
      <c r="C35" s="40">
        <v>3</v>
      </c>
      <c r="D35" s="43"/>
      <c r="E35" s="39"/>
      <c r="F35" s="61" t="s">
        <v>2</v>
      </c>
      <c r="G35" s="45">
        <f t="shared" si="17"/>
        <v>37546.400000000001</v>
      </c>
      <c r="H35" s="41">
        <f t="shared" si="17"/>
        <v>8497.2999999999993</v>
      </c>
      <c r="I35" s="42">
        <f t="shared" si="17"/>
        <v>35627</v>
      </c>
      <c r="J35" s="42">
        <f t="shared" si="17"/>
        <v>8497.2999999999993</v>
      </c>
      <c r="K35" s="42">
        <f t="shared" si="13"/>
        <v>94.887925340378828</v>
      </c>
      <c r="L35" s="42">
        <f t="shared" si="13"/>
        <v>100</v>
      </c>
    </row>
    <row r="36" spans="1:12" ht="63" x14ac:dyDescent="0.2">
      <c r="A36" s="39">
        <v>938</v>
      </c>
      <c r="B36" s="40">
        <v>5</v>
      </c>
      <c r="C36" s="40">
        <v>3</v>
      </c>
      <c r="D36" s="43" t="s">
        <v>20</v>
      </c>
      <c r="E36" s="39"/>
      <c r="F36" s="61" t="s">
        <v>51</v>
      </c>
      <c r="G36" s="45">
        <f t="shared" si="17"/>
        <v>37546.400000000001</v>
      </c>
      <c r="H36" s="41">
        <f t="shared" si="17"/>
        <v>8497.2999999999993</v>
      </c>
      <c r="I36" s="42">
        <f t="shared" si="17"/>
        <v>35627</v>
      </c>
      <c r="J36" s="42">
        <f t="shared" si="17"/>
        <v>8497.2999999999993</v>
      </c>
      <c r="K36" s="42">
        <f t="shared" si="13"/>
        <v>94.887925340378828</v>
      </c>
      <c r="L36" s="42">
        <f t="shared" si="13"/>
        <v>100</v>
      </c>
    </row>
    <row r="37" spans="1:12" ht="47.25" x14ac:dyDescent="0.2">
      <c r="A37" s="39">
        <v>938</v>
      </c>
      <c r="B37" s="40">
        <v>5</v>
      </c>
      <c r="C37" s="40">
        <v>3</v>
      </c>
      <c r="D37" s="43" t="s">
        <v>20</v>
      </c>
      <c r="E37" s="39">
        <v>600</v>
      </c>
      <c r="F37" s="61" t="s">
        <v>1</v>
      </c>
      <c r="G37" s="45">
        <f>G38</f>
        <v>37546.400000000001</v>
      </c>
      <c r="H37" s="45">
        <f t="shared" ref="H37:J37" si="18">H38</f>
        <v>8497.2999999999993</v>
      </c>
      <c r="I37" s="45">
        <f t="shared" si="18"/>
        <v>35627</v>
      </c>
      <c r="J37" s="45">
        <f t="shared" si="18"/>
        <v>8497.2999999999993</v>
      </c>
      <c r="K37" s="42">
        <f t="shared" si="13"/>
        <v>94.887925340378828</v>
      </c>
      <c r="L37" s="42">
        <f t="shared" si="13"/>
        <v>100</v>
      </c>
    </row>
    <row r="38" spans="1:12" ht="15.75" x14ac:dyDescent="0.2">
      <c r="A38" s="39">
        <v>938</v>
      </c>
      <c r="B38" s="40">
        <v>5</v>
      </c>
      <c r="C38" s="40">
        <v>3</v>
      </c>
      <c r="D38" s="43" t="s">
        <v>20</v>
      </c>
      <c r="E38" s="39">
        <v>610</v>
      </c>
      <c r="F38" s="61" t="s">
        <v>12</v>
      </c>
      <c r="G38" s="45">
        <v>37546.400000000001</v>
      </c>
      <c r="H38" s="41">
        <v>8497.2999999999993</v>
      </c>
      <c r="I38" s="42">
        <v>35627</v>
      </c>
      <c r="J38" s="42">
        <v>8497.2999999999993</v>
      </c>
      <c r="K38" s="42">
        <f t="shared" si="13"/>
        <v>94.887925340378828</v>
      </c>
      <c r="L38" s="42">
        <f t="shared" si="13"/>
        <v>100</v>
      </c>
    </row>
    <row r="39" spans="1:12" ht="78.75" x14ac:dyDescent="0.2">
      <c r="A39" s="47">
        <v>938</v>
      </c>
      <c r="B39" s="49"/>
      <c r="C39" s="49"/>
      <c r="D39" s="50"/>
      <c r="E39" s="47"/>
      <c r="F39" s="64" t="s">
        <v>45</v>
      </c>
      <c r="G39" s="45">
        <f>G40+G46+G52</f>
        <v>18935.2</v>
      </c>
      <c r="H39" s="45">
        <f>H40+H46+H52</f>
        <v>0</v>
      </c>
      <c r="I39" s="45">
        <f>I40+I46+I52</f>
        <v>18512.2</v>
      </c>
      <c r="J39" s="45">
        <f>J40+J46+J52</f>
        <v>0</v>
      </c>
      <c r="K39" s="42">
        <f t="shared" si="13"/>
        <v>97.766065317503902</v>
      </c>
      <c r="L39" s="42">
        <v>0</v>
      </c>
    </row>
    <row r="40" spans="1:12" ht="15.75" x14ac:dyDescent="0.2">
      <c r="A40" s="47">
        <v>938</v>
      </c>
      <c r="B40" s="49">
        <v>7</v>
      </c>
      <c r="C40" s="49"/>
      <c r="D40" s="50"/>
      <c r="E40" s="47"/>
      <c r="F40" s="64" t="s">
        <v>32</v>
      </c>
      <c r="G40" s="45">
        <f>G41</f>
        <v>600.1</v>
      </c>
      <c r="H40" s="45">
        <f t="shared" ref="H40:J40" si="19">H41</f>
        <v>0</v>
      </c>
      <c r="I40" s="45">
        <f t="shared" si="19"/>
        <v>558.20000000000005</v>
      </c>
      <c r="J40" s="45">
        <f t="shared" si="19"/>
        <v>0</v>
      </c>
      <c r="K40" s="42">
        <f t="shared" si="13"/>
        <v>93.0178303616064</v>
      </c>
      <c r="L40" s="42">
        <v>0</v>
      </c>
    </row>
    <row r="41" spans="1:12" ht="15.75" x14ac:dyDescent="0.2">
      <c r="A41" s="47">
        <v>938</v>
      </c>
      <c r="B41" s="49">
        <v>7</v>
      </c>
      <c r="C41" s="49">
        <v>7</v>
      </c>
      <c r="D41" s="50"/>
      <c r="E41" s="47"/>
      <c r="F41" s="64" t="s">
        <v>33</v>
      </c>
      <c r="G41" s="45">
        <f>G42</f>
        <v>600.1</v>
      </c>
      <c r="H41" s="45">
        <f t="shared" ref="H41:J41" si="20">H42</f>
        <v>0</v>
      </c>
      <c r="I41" s="45">
        <f t="shared" si="20"/>
        <v>558.20000000000005</v>
      </c>
      <c r="J41" s="45">
        <f t="shared" si="20"/>
        <v>0</v>
      </c>
      <c r="K41" s="42">
        <f t="shared" si="13"/>
        <v>93.0178303616064</v>
      </c>
      <c r="L41" s="42">
        <v>0</v>
      </c>
    </row>
    <row r="42" spans="1:12" ht="78.75" x14ac:dyDescent="0.2">
      <c r="A42" s="47">
        <v>938</v>
      </c>
      <c r="B42" s="49">
        <v>7</v>
      </c>
      <c r="C42" s="49">
        <v>7</v>
      </c>
      <c r="D42" s="50" t="s">
        <v>27</v>
      </c>
      <c r="E42" s="47"/>
      <c r="F42" s="64" t="s">
        <v>45</v>
      </c>
      <c r="G42" s="45">
        <f>G43</f>
        <v>600.1</v>
      </c>
      <c r="H42" s="45">
        <f t="shared" ref="H42:J42" si="21">H43</f>
        <v>0</v>
      </c>
      <c r="I42" s="45">
        <f t="shared" si="21"/>
        <v>558.20000000000005</v>
      </c>
      <c r="J42" s="45">
        <f t="shared" si="21"/>
        <v>0</v>
      </c>
      <c r="K42" s="42">
        <f t="shared" si="13"/>
        <v>93.0178303616064</v>
      </c>
      <c r="L42" s="42">
        <v>0</v>
      </c>
    </row>
    <row r="43" spans="1:12" ht="31.5" x14ac:dyDescent="0.2">
      <c r="A43" s="47">
        <v>938</v>
      </c>
      <c r="B43" s="49">
        <v>7</v>
      </c>
      <c r="C43" s="49">
        <v>7</v>
      </c>
      <c r="D43" s="50" t="s">
        <v>28</v>
      </c>
      <c r="E43" s="47"/>
      <c r="F43" s="64" t="s">
        <v>34</v>
      </c>
      <c r="G43" s="45">
        <f>G44</f>
        <v>600.1</v>
      </c>
      <c r="H43" s="45">
        <f t="shared" ref="H43:J43" si="22">H44</f>
        <v>0</v>
      </c>
      <c r="I43" s="45">
        <f t="shared" si="22"/>
        <v>558.20000000000005</v>
      </c>
      <c r="J43" s="45">
        <f t="shared" si="22"/>
        <v>0</v>
      </c>
      <c r="K43" s="42">
        <f t="shared" si="13"/>
        <v>93.0178303616064</v>
      </c>
      <c r="L43" s="42">
        <v>0</v>
      </c>
    </row>
    <row r="44" spans="1:12" ht="47.25" x14ac:dyDescent="0.2">
      <c r="A44" s="47">
        <v>938</v>
      </c>
      <c r="B44" s="49">
        <v>7</v>
      </c>
      <c r="C44" s="49">
        <v>7</v>
      </c>
      <c r="D44" s="50" t="s">
        <v>28</v>
      </c>
      <c r="E44" s="47">
        <v>600</v>
      </c>
      <c r="F44" s="64" t="s">
        <v>1</v>
      </c>
      <c r="G44" s="45">
        <v>600.1</v>
      </c>
      <c r="H44" s="45">
        <f t="shared" ref="H44:J44" si="23">H45</f>
        <v>0</v>
      </c>
      <c r="I44" s="45">
        <f t="shared" si="23"/>
        <v>558.20000000000005</v>
      </c>
      <c r="J44" s="45">
        <f t="shared" si="23"/>
        <v>0</v>
      </c>
      <c r="K44" s="42">
        <f t="shared" si="13"/>
        <v>93.0178303616064</v>
      </c>
      <c r="L44" s="42">
        <v>0</v>
      </c>
    </row>
    <row r="45" spans="1:12" ht="15.75" x14ac:dyDescent="0.2">
      <c r="A45" s="47">
        <v>938</v>
      </c>
      <c r="B45" s="49">
        <v>7</v>
      </c>
      <c r="C45" s="49">
        <v>7</v>
      </c>
      <c r="D45" s="50" t="s">
        <v>28</v>
      </c>
      <c r="E45" s="47">
        <v>610</v>
      </c>
      <c r="F45" s="64" t="s">
        <v>12</v>
      </c>
      <c r="G45" s="45">
        <v>582.5</v>
      </c>
      <c r="H45" s="41">
        <v>0</v>
      </c>
      <c r="I45" s="42">
        <v>558.20000000000005</v>
      </c>
      <c r="J45" s="42">
        <v>0</v>
      </c>
      <c r="K45" s="42">
        <f t="shared" si="13"/>
        <v>95.82832618025752</v>
      </c>
      <c r="L45" s="42">
        <v>0</v>
      </c>
    </row>
    <row r="46" spans="1:12" ht="15.75" x14ac:dyDescent="0.2">
      <c r="A46" s="47">
        <v>938</v>
      </c>
      <c r="B46" s="49">
        <v>8</v>
      </c>
      <c r="C46" s="49"/>
      <c r="D46" s="50"/>
      <c r="E46" s="47"/>
      <c r="F46" s="64" t="s">
        <v>35</v>
      </c>
      <c r="G46" s="45">
        <f>G47</f>
        <v>15868.4</v>
      </c>
      <c r="H46" s="45">
        <f t="shared" ref="H46:J46" si="24">H47</f>
        <v>0</v>
      </c>
      <c r="I46" s="45">
        <f t="shared" si="24"/>
        <v>15710.2</v>
      </c>
      <c r="J46" s="45">
        <f t="shared" si="24"/>
        <v>0</v>
      </c>
      <c r="K46" s="42">
        <f t="shared" si="13"/>
        <v>99.003050086965288</v>
      </c>
      <c r="L46" s="42">
        <v>0</v>
      </c>
    </row>
    <row r="47" spans="1:12" ht="31.5" x14ac:dyDescent="0.2">
      <c r="A47" s="47">
        <v>938</v>
      </c>
      <c r="B47" s="49">
        <v>8</v>
      </c>
      <c r="C47" s="49">
        <v>4</v>
      </c>
      <c r="D47" s="50"/>
      <c r="E47" s="47"/>
      <c r="F47" s="64" t="s">
        <v>36</v>
      </c>
      <c r="G47" s="45">
        <f>G48</f>
        <v>15868.4</v>
      </c>
      <c r="H47" s="45">
        <f t="shared" ref="H47:J47" si="25">H48</f>
        <v>0</v>
      </c>
      <c r="I47" s="45">
        <f t="shared" si="25"/>
        <v>15710.2</v>
      </c>
      <c r="J47" s="45">
        <f t="shared" si="25"/>
        <v>0</v>
      </c>
      <c r="K47" s="42">
        <f t="shared" si="13"/>
        <v>99.003050086965288</v>
      </c>
      <c r="L47" s="42">
        <v>0</v>
      </c>
    </row>
    <row r="48" spans="1:12" ht="78.75" x14ac:dyDescent="0.2">
      <c r="A48" s="47">
        <v>938</v>
      </c>
      <c r="B48" s="49">
        <v>8</v>
      </c>
      <c r="C48" s="49">
        <v>4</v>
      </c>
      <c r="D48" s="50" t="s">
        <v>27</v>
      </c>
      <c r="E48" s="47"/>
      <c r="F48" s="64" t="s">
        <v>45</v>
      </c>
      <c r="G48" s="45">
        <f>G49</f>
        <v>15868.4</v>
      </c>
      <c r="H48" s="45">
        <f t="shared" ref="H48:J49" si="26">H49</f>
        <v>0</v>
      </c>
      <c r="I48" s="45">
        <f t="shared" si="26"/>
        <v>15710.2</v>
      </c>
      <c r="J48" s="45">
        <f t="shared" si="26"/>
        <v>0</v>
      </c>
      <c r="K48" s="42">
        <f t="shared" si="13"/>
        <v>99.003050086965288</v>
      </c>
      <c r="L48" s="42">
        <v>0</v>
      </c>
    </row>
    <row r="49" spans="1:12" ht="47.25" x14ac:dyDescent="0.2">
      <c r="A49" s="47">
        <v>938</v>
      </c>
      <c r="B49" s="49">
        <v>8</v>
      </c>
      <c r="C49" s="49">
        <v>4</v>
      </c>
      <c r="D49" s="50" t="s">
        <v>29</v>
      </c>
      <c r="E49" s="47"/>
      <c r="F49" s="64" t="s">
        <v>37</v>
      </c>
      <c r="G49" s="45">
        <f>G50</f>
        <v>15868.4</v>
      </c>
      <c r="H49" s="45">
        <f t="shared" si="26"/>
        <v>0</v>
      </c>
      <c r="I49" s="45">
        <f t="shared" si="26"/>
        <v>15710.2</v>
      </c>
      <c r="J49" s="45">
        <f t="shared" si="26"/>
        <v>0</v>
      </c>
      <c r="K49" s="42">
        <f t="shared" si="13"/>
        <v>99.003050086965288</v>
      </c>
      <c r="L49" s="42">
        <v>0</v>
      </c>
    </row>
    <row r="50" spans="1:12" ht="47.25" x14ac:dyDescent="0.2">
      <c r="A50" s="47">
        <v>938</v>
      </c>
      <c r="B50" s="49">
        <v>8</v>
      </c>
      <c r="C50" s="49">
        <v>4</v>
      </c>
      <c r="D50" s="50" t="s">
        <v>29</v>
      </c>
      <c r="E50" s="47">
        <v>600</v>
      </c>
      <c r="F50" s="64" t="s">
        <v>1</v>
      </c>
      <c r="G50" s="45">
        <f>G51</f>
        <v>15868.4</v>
      </c>
      <c r="H50" s="45">
        <f t="shared" ref="H50:J50" si="27">H51</f>
        <v>0</v>
      </c>
      <c r="I50" s="45">
        <f t="shared" si="27"/>
        <v>15710.2</v>
      </c>
      <c r="J50" s="45">
        <f t="shared" si="27"/>
        <v>0</v>
      </c>
      <c r="K50" s="42">
        <f t="shared" si="13"/>
        <v>99.003050086965288</v>
      </c>
      <c r="L50" s="42">
        <v>0</v>
      </c>
    </row>
    <row r="51" spans="1:12" ht="15.75" x14ac:dyDescent="0.2">
      <c r="A51" s="47">
        <v>938</v>
      </c>
      <c r="B51" s="49">
        <v>8</v>
      </c>
      <c r="C51" s="49">
        <v>4</v>
      </c>
      <c r="D51" s="50" t="s">
        <v>29</v>
      </c>
      <c r="E51" s="47">
        <v>610</v>
      </c>
      <c r="F51" s="64" t="s">
        <v>12</v>
      </c>
      <c r="G51" s="45">
        <v>15868.4</v>
      </c>
      <c r="H51" s="41">
        <v>0</v>
      </c>
      <c r="I51" s="42">
        <v>15710.2</v>
      </c>
      <c r="J51" s="42">
        <v>0</v>
      </c>
      <c r="K51" s="42">
        <f t="shared" si="13"/>
        <v>99.003050086965288</v>
      </c>
      <c r="L51" s="42">
        <v>0</v>
      </c>
    </row>
    <row r="52" spans="1:12" ht="15.75" x14ac:dyDescent="0.2">
      <c r="A52" s="47">
        <v>938</v>
      </c>
      <c r="B52" s="49">
        <v>11</v>
      </c>
      <c r="C52" s="49"/>
      <c r="D52" s="50"/>
      <c r="E52" s="47"/>
      <c r="F52" s="64" t="s">
        <v>38</v>
      </c>
      <c r="G52" s="45">
        <f>G53+G58</f>
        <v>2466.6999999999998</v>
      </c>
      <c r="H52" s="45">
        <f t="shared" ref="H52:J52" si="28">H53+H58</f>
        <v>0</v>
      </c>
      <c r="I52" s="45">
        <f t="shared" si="28"/>
        <v>2243.7999999999997</v>
      </c>
      <c r="J52" s="45">
        <f t="shared" si="28"/>
        <v>0</v>
      </c>
      <c r="K52" s="42">
        <f t="shared" si="13"/>
        <v>90.963635626545582</v>
      </c>
      <c r="L52" s="42">
        <v>0</v>
      </c>
    </row>
    <row r="53" spans="1:12" ht="15.75" x14ac:dyDescent="0.2">
      <c r="A53" s="47">
        <v>938</v>
      </c>
      <c r="B53" s="49">
        <v>11</v>
      </c>
      <c r="C53" s="49">
        <v>1</v>
      </c>
      <c r="D53" s="50" t="s">
        <v>0</v>
      </c>
      <c r="E53" s="47"/>
      <c r="F53" s="64" t="s">
        <v>39</v>
      </c>
      <c r="G53" s="45">
        <f>G54</f>
        <v>2149</v>
      </c>
      <c r="H53" s="45">
        <f t="shared" ref="H53:J53" si="29">H54</f>
        <v>0</v>
      </c>
      <c r="I53" s="45">
        <f t="shared" si="29"/>
        <v>1926.1</v>
      </c>
      <c r="J53" s="45">
        <f t="shared" si="29"/>
        <v>0</v>
      </c>
      <c r="K53" s="42">
        <f t="shared" si="13"/>
        <v>89.627733829688225</v>
      </c>
      <c r="L53" s="42">
        <v>0</v>
      </c>
    </row>
    <row r="54" spans="1:12" ht="78.75" x14ac:dyDescent="0.2">
      <c r="A54" s="47">
        <v>938</v>
      </c>
      <c r="B54" s="49">
        <v>11</v>
      </c>
      <c r="C54" s="49">
        <v>1</v>
      </c>
      <c r="D54" s="50" t="s">
        <v>27</v>
      </c>
      <c r="E54" s="47"/>
      <c r="F54" s="64" t="s">
        <v>45</v>
      </c>
      <c r="G54" s="45">
        <f>G55</f>
        <v>2149</v>
      </c>
      <c r="H54" s="45">
        <f t="shared" ref="H54:J54" si="30">H55</f>
        <v>0</v>
      </c>
      <c r="I54" s="45">
        <f t="shared" si="30"/>
        <v>1926.1</v>
      </c>
      <c r="J54" s="45">
        <f t="shared" si="30"/>
        <v>0</v>
      </c>
      <c r="K54" s="42">
        <f t="shared" si="13"/>
        <v>89.627733829688225</v>
      </c>
      <c r="L54" s="42">
        <v>0</v>
      </c>
    </row>
    <row r="55" spans="1:12" ht="63" x14ac:dyDescent="0.2">
      <c r="A55" s="47">
        <v>938</v>
      </c>
      <c r="B55" s="49">
        <v>11</v>
      </c>
      <c r="C55" s="49">
        <v>1</v>
      </c>
      <c r="D55" s="50" t="s">
        <v>30</v>
      </c>
      <c r="E55" s="47"/>
      <c r="F55" s="64" t="s">
        <v>40</v>
      </c>
      <c r="G55" s="45">
        <f>G56</f>
        <v>2149</v>
      </c>
      <c r="H55" s="45">
        <f t="shared" ref="H55:J55" si="31">H56</f>
        <v>0</v>
      </c>
      <c r="I55" s="45">
        <f t="shared" si="31"/>
        <v>1926.1</v>
      </c>
      <c r="J55" s="45">
        <f t="shared" si="31"/>
        <v>0</v>
      </c>
      <c r="K55" s="42">
        <f t="shared" si="13"/>
        <v>89.627733829688225</v>
      </c>
      <c r="L55" s="42">
        <v>0</v>
      </c>
    </row>
    <row r="56" spans="1:12" ht="47.25" x14ac:dyDescent="0.2">
      <c r="A56" s="47">
        <v>938</v>
      </c>
      <c r="B56" s="49">
        <v>11</v>
      </c>
      <c r="C56" s="49">
        <v>1</v>
      </c>
      <c r="D56" s="50" t="s">
        <v>30</v>
      </c>
      <c r="E56" s="47" t="s">
        <v>31</v>
      </c>
      <c r="F56" s="64" t="s">
        <v>1</v>
      </c>
      <c r="G56" s="45">
        <f>G57</f>
        <v>2149</v>
      </c>
      <c r="H56" s="45">
        <f t="shared" ref="H56:J56" si="32">H57</f>
        <v>0</v>
      </c>
      <c r="I56" s="45">
        <f t="shared" si="32"/>
        <v>1926.1</v>
      </c>
      <c r="J56" s="45">
        <f t="shared" si="32"/>
        <v>0</v>
      </c>
      <c r="K56" s="42">
        <f t="shared" si="13"/>
        <v>89.627733829688225</v>
      </c>
      <c r="L56" s="42">
        <v>0</v>
      </c>
    </row>
    <row r="57" spans="1:12" ht="15.75" x14ac:dyDescent="0.2">
      <c r="A57" s="47">
        <v>938</v>
      </c>
      <c r="B57" s="49">
        <v>11</v>
      </c>
      <c r="C57" s="49">
        <v>1</v>
      </c>
      <c r="D57" s="50" t="s">
        <v>30</v>
      </c>
      <c r="E57" s="47">
        <v>610</v>
      </c>
      <c r="F57" s="64" t="s">
        <v>12</v>
      </c>
      <c r="G57" s="45">
        <v>2149</v>
      </c>
      <c r="H57" s="41">
        <v>0</v>
      </c>
      <c r="I57" s="42">
        <v>1926.1</v>
      </c>
      <c r="J57" s="42">
        <v>0</v>
      </c>
      <c r="K57" s="42">
        <f t="shared" si="13"/>
        <v>89.627733829688225</v>
      </c>
      <c r="L57" s="42">
        <v>0</v>
      </c>
    </row>
    <row r="58" spans="1:12" ht="15.75" x14ac:dyDescent="0.2">
      <c r="A58" s="47">
        <v>938</v>
      </c>
      <c r="B58" s="49">
        <v>11</v>
      </c>
      <c r="C58" s="49">
        <v>2</v>
      </c>
      <c r="D58" s="50"/>
      <c r="E58" s="47"/>
      <c r="F58" s="64" t="s">
        <v>41</v>
      </c>
      <c r="G58" s="45">
        <f>G59</f>
        <v>317.7</v>
      </c>
      <c r="H58" s="45">
        <f t="shared" ref="H58:J58" si="33">H59</f>
        <v>0</v>
      </c>
      <c r="I58" s="45">
        <f t="shared" si="33"/>
        <v>317.7</v>
      </c>
      <c r="J58" s="45">
        <f t="shared" si="33"/>
        <v>0</v>
      </c>
      <c r="K58" s="42">
        <f t="shared" si="13"/>
        <v>100</v>
      </c>
      <c r="L58" s="42">
        <v>0</v>
      </c>
    </row>
    <row r="59" spans="1:12" ht="78.75" x14ac:dyDescent="0.2">
      <c r="A59" s="47">
        <v>938</v>
      </c>
      <c r="B59" s="49">
        <v>11</v>
      </c>
      <c r="C59" s="49">
        <v>2</v>
      </c>
      <c r="D59" s="50" t="s">
        <v>27</v>
      </c>
      <c r="E59" s="47"/>
      <c r="F59" s="64" t="s">
        <v>45</v>
      </c>
      <c r="G59" s="45">
        <f>G60</f>
        <v>317.7</v>
      </c>
      <c r="H59" s="45">
        <f t="shared" ref="H59:J59" si="34">H60</f>
        <v>0</v>
      </c>
      <c r="I59" s="45">
        <f t="shared" si="34"/>
        <v>317.7</v>
      </c>
      <c r="J59" s="45">
        <f t="shared" si="34"/>
        <v>0</v>
      </c>
      <c r="K59" s="42">
        <f t="shared" si="13"/>
        <v>100</v>
      </c>
      <c r="L59" s="42">
        <v>0</v>
      </c>
    </row>
    <row r="60" spans="1:12" ht="63" x14ac:dyDescent="0.2">
      <c r="A60" s="47">
        <v>938</v>
      </c>
      <c r="B60" s="49">
        <v>11</v>
      </c>
      <c r="C60" s="49">
        <v>2</v>
      </c>
      <c r="D60" s="50" t="s">
        <v>30</v>
      </c>
      <c r="E60" s="47"/>
      <c r="F60" s="64" t="s">
        <v>40</v>
      </c>
      <c r="G60" s="45">
        <f>G61</f>
        <v>317.7</v>
      </c>
      <c r="H60" s="45">
        <f t="shared" ref="H60:J60" si="35">H61</f>
        <v>0</v>
      </c>
      <c r="I60" s="45">
        <f t="shared" si="35"/>
        <v>317.7</v>
      </c>
      <c r="J60" s="45">
        <f t="shared" si="35"/>
        <v>0</v>
      </c>
      <c r="K60" s="42">
        <f t="shared" si="13"/>
        <v>100</v>
      </c>
      <c r="L60" s="42">
        <v>0</v>
      </c>
    </row>
    <row r="61" spans="1:12" ht="15.75" x14ac:dyDescent="0.2">
      <c r="A61" s="47">
        <v>938</v>
      </c>
      <c r="B61" s="49">
        <v>11</v>
      </c>
      <c r="C61" s="49">
        <v>2</v>
      </c>
      <c r="D61" s="50" t="s">
        <v>30</v>
      </c>
      <c r="E61" s="47">
        <v>800</v>
      </c>
      <c r="F61" s="64" t="s">
        <v>42</v>
      </c>
      <c r="G61" s="45">
        <f>G62</f>
        <v>317.7</v>
      </c>
      <c r="H61" s="45">
        <f t="shared" ref="H61:J61" si="36">H62</f>
        <v>0</v>
      </c>
      <c r="I61" s="45">
        <f t="shared" si="36"/>
        <v>317.7</v>
      </c>
      <c r="J61" s="45">
        <f t="shared" si="36"/>
        <v>0</v>
      </c>
      <c r="K61" s="42">
        <f t="shared" si="13"/>
        <v>100</v>
      </c>
      <c r="L61" s="42">
        <v>0</v>
      </c>
    </row>
    <row r="62" spans="1:12" ht="78.75" x14ac:dyDescent="0.2">
      <c r="A62" s="47">
        <v>938</v>
      </c>
      <c r="B62" s="49">
        <v>11</v>
      </c>
      <c r="C62" s="49">
        <v>2</v>
      </c>
      <c r="D62" s="50" t="s">
        <v>30</v>
      </c>
      <c r="E62" s="47">
        <v>810</v>
      </c>
      <c r="F62" s="64" t="s">
        <v>43</v>
      </c>
      <c r="G62" s="45">
        <v>317.7</v>
      </c>
      <c r="H62" s="41">
        <v>0</v>
      </c>
      <c r="I62" s="42">
        <v>317.7</v>
      </c>
      <c r="J62" s="42">
        <v>0</v>
      </c>
      <c r="K62" s="42">
        <f t="shared" si="13"/>
        <v>100</v>
      </c>
      <c r="L62" s="42">
        <v>0</v>
      </c>
    </row>
    <row r="63" spans="1:12" ht="15.75" x14ac:dyDescent="0.25">
      <c r="A63" s="87" t="s">
        <v>18</v>
      </c>
      <c r="B63" s="88"/>
      <c r="C63" s="88"/>
      <c r="D63" s="88"/>
      <c r="E63" s="88"/>
      <c r="F63" s="48"/>
      <c r="G63" s="26">
        <f>G10</f>
        <v>165307.6</v>
      </c>
      <c r="H63" s="27">
        <f>H10</f>
        <v>34843.1</v>
      </c>
      <c r="I63" s="27">
        <f>I10</f>
        <v>149955.20000000001</v>
      </c>
      <c r="J63" s="27">
        <f>J10</f>
        <v>32236.100000000002</v>
      </c>
      <c r="K63" s="25">
        <f t="shared" si="13"/>
        <v>90.712828690271962</v>
      </c>
      <c r="L63" s="25">
        <f>L10</f>
        <v>92.517887329198629</v>
      </c>
    </row>
    <row r="64" spans="1:12" ht="22.5" customHeight="1" x14ac:dyDescent="0.25">
      <c r="A64" s="52"/>
      <c r="B64" s="53"/>
      <c r="C64" s="53"/>
      <c r="D64" s="53"/>
      <c r="E64" s="53"/>
      <c r="F64" s="54"/>
      <c r="G64" s="55"/>
      <c r="H64" s="56"/>
      <c r="I64" s="56"/>
      <c r="J64" s="56"/>
      <c r="K64" s="57"/>
      <c r="L64" s="57"/>
    </row>
    <row r="65" spans="1:12" ht="15.75" customHeight="1" x14ac:dyDescent="0.25">
      <c r="A65" s="7"/>
      <c r="B65" s="7"/>
      <c r="C65" s="7"/>
      <c r="D65" s="7"/>
      <c r="E65" s="8"/>
      <c r="F65" s="8"/>
      <c r="G65" s="9"/>
      <c r="H65" s="9"/>
      <c r="I65" s="10"/>
      <c r="J65" s="10"/>
      <c r="K65" s="11"/>
      <c r="L65" s="12"/>
    </row>
    <row r="66" spans="1:12" ht="13.5" customHeight="1" x14ac:dyDescent="0.3">
      <c r="A66" s="71"/>
      <c r="B66" s="89"/>
      <c r="C66" s="89"/>
      <c r="D66" s="89"/>
      <c r="E66" s="89"/>
      <c r="J66" s="81"/>
      <c r="K66" s="82"/>
    </row>
    <row r="67" spans="1:12" ht="15.75" x14ac:dyDescent="0.25">
      <c r="J67" s="29"/>
      <c r="K67" s="30"/>
    </row>
    <row r="68" spans="1:12" ht="15.75" x14ac:dyDescent="0.25">
      <c r="J68" s="29"/>
      <c r="K68" s="30"/>
    </row>
    <row r="69" spans="1:12" ht="18.75" x14ac:dyDescent="0.3">
      <c r="A69" s="6"/>
      <c r="B69" s="6"/>
      <c r="C69" s="6"/>
      <c r="D69" s="6"/>
      <c r="E69" s="6"/>
      <c r="F69" s="6"/>
      <c r="G69" s="6"/>
      <c r="H69" s="6"/>
    </row>
    <row r="70" spans="1:12" ht="16.5" customHeight="1" x14ac:dyDescent="0.3">
      <c r="A70" s="71"/>
      <c r="B70" s="71"/>
      <c r="C70" s="71"/>
      <c r="D70" s="71"/>
      <c r="E70" s="71"/>
      <c r="G70" s="4"/>
      <c r="J70" s="81"/>
      <c r="K70" s="82"/>
    </row>
    <row r="71" spans="1:12" ht="15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2" x14ac:dyDescent="0.2">
      <c r="G72" s="5"/>
    </row>
  </sheetData>
  <mergeCells count="16">
    <mergeCell ref="I1:L1"/>
    <mergeCell ref="I2:L2"/>
    <mergeCell ref="I3:L3"/>
    <mergeCell ref="A70:E70"/>
    <mergeCell ref="A71:L71"/>
    <mergeCell ref="I7:J7"/>
    <mergeCell ref="K7:L7"/>
    <mergeCell ref="A5:L5"/>
    <mergeCell ref="C6:E6"/>
    <mergeCell ref="G7:H7"/>
    <mergeCell ref="J66:K66"/>
    <mergeCell ref="J70:K70"/>
    <mergeCell ref="A7:E7"/>
    <mergeCell ref="F7:F8"/>
    <mergeCell ref="A63:E63"/>
    <mergeCell ref="A66:E66"/>
  </mergeCells>
  <pageMargins left="0.98425196850393704" right="0.59055118110236227" top="0.78740157480314965" bottom="0.78740157480314965" header="7.874015748031496E-2" footer="0.47244094488188981"/>
  <pageSetup paperSize="9" scale="45" fitToHeight="0" orientation="portrait" r:id="rId1"/>
  <headerFooter differentFirst="1" scaleWithDoc="0">
    <oddHeader>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Новый_2</vt:lpstr>
      <vt:lpstr>Лист1</vt:lpstr>
      <vt:lpstr>Новый_2!Заголовки_для_печати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acbudget</dc:creator>
  <cp:lastModifiedBy>Семёнова Екатерина Валерьевна</cp:lastModifiedBy>
  <cp:lastPrinted>2024-02-06T08:14:02Z</cp:lastPrinted>
  <dcterms:created xsi:type="dcterms:W3CDTF">2015-08-24T12:04:42Z</dcterms:created>
  <dcterms:modified xsi:type="dcterms:W3CDTF">2025-01-24T05:38:51Z</dcterms:modified>
</cp:coreProperties>
</file>